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Lucy\Planificación\2025\POA 2025 - Reformas\"/>
    </mc:Choice>
  </mc:AlternateContent>
  <xr:revisionPtr revIDLastSave="0" documentId="13_ncr:1_{22497A76-E7FC-41FE-9F9D-07071AF96C5D}" xr6:coauthVersionLast="47" xr6:coauthVersionMax="47" xr10:uidLastSave="{00000000-0000-0000-0000-000000000000}"/>
  <bookViews>
    <workbookView xWindow="-110" yWindow="-110" windowWidth="19420" windowHeight="10420" tabRatio="500" xr2:uid="{00000000-000D-0000-FFFF-FFFF00000000}"/>
  </bookViews>
  <sheets>
    <sheet name="Posicionamiento" sheetId="1" r:id="rId1"/>
    <sheet name="Resumen" sheetId="2" r:id="rId2"/>
  </sheets>
  <definedNames>
    <definedName name="_xlnm.Print_Titles" localSheetId="0">Posicionamiento!$19:$20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2" i="2" l="1"/>
  <c r="E11" i="2"/>
  <c r="F11" i="2"/>
  <c r="G11" i="2"/>
  <c r="H11" i="2"/>
  <c r="I11" i="2"/>
  <c r="J11" i="2"/>
  <c r="K11" i="2"/>
  <c r="V101" i="1"/>
  <c r="V80" i="1"/>
  <c r="V63" i="1"/>
  <c r="V103" i="1" s="1"/>
  <c r="U101" i="1" l="1"/>
  <c r="U80" i="1"/>
  <c r="U63" i="1"/>
  <c r="U103" i="1" s="1"/>
  <c r="I12" i="2" s="1"/>
  <c r="T101" i="1"/>
  <c r="T80" i="1"/>
  <c r="T63" i="1"/>
  <c r="X62" i="1"/>
  <c r="P63" i="1"/>
  <c r="Q63" i="1"/>
  <c r="R63" i="1"/>
  <c r="S63" i="1"/>
  <c r="W63" i="1"/>
  <c r="O63" i="1"/>
  <c r="S101" i="1"/>
  <c r="S80" i="1"/>
  <c r="R101" i="1"/>
  <c r="Q101" i="1"/>
  <c r="R80" i="1"/>
  <c r="Q80" i="1"/>
  <c r="X94" i="1"/>
  <c r="X95" i="1"/>
  <c r="X96" i="1"/>
  <c r="X97" i="1"/>
  <c r="X98" i="1"/>
  <c r="X99" i="1"/>
  <c r="X100" i="1"/>
  <c r="P101" i="1"/>
  <c r="W101" i="1"/>
  <c r="O101" i="1"/>
  <c r="T103" i="1" l="1"/>
  <c r="S103" i="1"/>
  <c r="Q103" i="1"/>
  <c r="R103" i="1"/>
  <c r="P80" i="1"/>
  <c r="P103" i="1" s="1"/>
  <c r="D11" i="2" s="1"/>
  <c r="X88" i="1"/>
  <c r="X89" i="1"/>
  <c r="X90" i="1"/>
  <c r="X91" i="1"/>
  <c r="X92" i="1"/>
  <c r="X93" i="1"/>
  <c r="X87" i="1"/>
  <c r="W80" i="1"/>
  <c r="X73" i="1"/>
  <c r="X74" i="1"/>
  <c r="X75" i="1"/>
  <c r="X76" i="1"/>
  <c r="X77" i="1"/>
  <c r="X78" i="1"/>
  <c r="X79" i="1"/>
  <c r="X72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21" i="1"/>
  <c r="N12" i="2"/>
  <c r="M12" i="2"/>
  <c r="O80" i="1"/>
  <c r="H12" i="2" l="1"/>
  <c r="X63" i="1"/>
  <c r="G12" i="2"/>
  <c r="F12" i="2"/>
  <c r="X101" i="1"/>
  <c r="X80" i="1"/>
  <c r="W103" i="1"/>
  <c r="K12" i="2" s="1"/>
  <c r="O103" i="1"/>
  <c r="C11" i="2" s="1"/>
  <c r="C12" i="2" s="1"/>
  <c r="X103" i="1" l="1"/>
  <c r="L11" i="2" s="1"/>
  <c r="L12" i="2" s="1"/>
  <c r="D12" i="2"/>
  <c r="E1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T46" authorId="0" shapeId="0" xr:uid="{ED9AF5AF-83D0-4420-BDA1-9756A9ED43AE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
</t>
        </r>
      </text>
    </comment>
    <comment ref="V59" authorId="0" shapeId="0" xr:uid="{3FC12AB0-5292-4EA9-8163-40D1C8FD305D}">
      <text>
        <r>
          <rPr>
            <b/>
            <sz val="9"/>
            <color indexed="81"/>
            <rFont val="Tahoma"/>
            <family val="2"/>
          </rPr>
          <t xml:space="preserve">Lucía Elizabeth Cevallo
</t>
        </r>
        <r>
          <rPr>
            <sz val="9"/>
            <color indexed="81"/>
            <rFont val="Tahoma"/>
            <family val="2"/>
          </rPr>
          <t>Cambio de nombre de actividad</t>
        </r>
      </text>
    </comment>
    <comment ref="Q89" authorId="0" shapeId="0" xr:uid="{3EDCE6D4-F86A-4912-BCBB-4DEBEE09B1EC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V91" authorId="0" shapeId="0" xr:uid="{6D2E6CE3-DE1F-4682-987A-83BDD85DAE2D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
</t>
        </r>
      </text>
    </comment>
    <comment ref="Q92" authorId="0" shapeId="0" xr:uid="{D56B5AF5-843B-4D4E-B31F-87B0FBFE3E73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</commentList>
</comments>
</file>

<file path=xl/sharedStrings.xml><?xml version="1.0" encoding="utf-8"?>
<sst xmlns="http://schemas.openxmlformats.org/spreadsheetml/2006/main" count="267" uniqueCount="179">
  <si>
    <t xml:space="preserve">PLAN  OPERATIVO ANUAL 2025      </t>
  </si>
  <si>
    <t xml:space="preserve">Dirección / Unidad: </t>
  </si>
  <si>
    <t xml:space="preserve">Gestión de Comunicación </t>
  </si>
  <si>
    <t>Periodo de ejecución:</t>
  </si>
  <si>
    <t>Enero – diciembre</t>
  </si>
  <si>
    <t xml:space="preserve">Objetivos de Desarrollo Sostenibles </t>
  </si>
  <si>
    <t xml:space="preserve">Garantizar una vida sana y promover el bienestar para todos en todas las edades </t>
  </si>
  <si>
    <t>Objetivos Nacionales:</t>
  </si>
  <si>
    <t xml:space="preserve">Propender la construcción de un Estado eficiente, transparente y orientado al bienestar social </t>
  </si>
  <si>
    <t>Objetivos Provinciales:</t>
  </si>
  <si>
    <t>Objetivos Estratégicos en GPR:</t>
  </si>
  <si>
    <t>Incrementar el nivel de posicionamiento del Gobierno Provincial de Santo Domingo de los Tsáchilas</t>
  </si>
  <si>
    <t>Proyecto:</t>
  </si>
  <si>
    <t>Posicionamiento institucional del Gobierno Autónomo Descentralizado Provincial de Santo Domingo de los Tsáchilas</t>
  </si>
  <si>
    <t>Propósito:</t>
  </si>
  <si>
    <t>Posicionar la gestión que realiza el Gobierno Autónomo Descentralizado Provincial de Santo Domingo de los Tsáchilas</t>
  </si>
  <si>
    <t xml:space="preserve">Componente 1/ Resultado 1   </t>
  </si>
  <si>
    <t>Indicador de gestión Institucional</t>
  </si>
  <si>
    <t>Método de Cálculo</t>
  </si>
  <si>
    <t>Meta  Trimestral</t>
  </si>
  <si>
    <t>Posicionamiento en medios de comunicación masivos y alternativos</t>
  </si>
  <si>
    <t>Porcentaje de la población que se ha informado de la gestión del GAD Provincial a través de medios de comunicación masiva</t>
  </si>
  <si>
    <t>(Población informada/población encuestada) x 100</t>
  </si>
  <si>
    <t>Número de cuñas difundidas</t>
  </si>
  <si>
    <t>Sumatoria de cuñas  difundidas</t>
  </si>
  <si>
    <t>Difusión de programas institucionales en televisión</t>
  </si>
  <si>
    <t>Sumatoria de programas institucionales en televisión</t>
  </si>
  <si>
    <t>Número de boletines de prensa elaborados</t>
  </si>
  <si>
    <t>Sumatoria de boletines para medios masivos y  redes sociales</t>
  </si>
  <si>
    <t>Número de publicaciones en redes sociales</t>
  </si>
  <si>
    <t>Sumatoria de publicaciones en redes sociales</t>
  </si>
  <si>
    <t xml:space="preserve">Actividades </t>
  </si>
  <si>
    <t>Cronograma</t>
  </si>
  <si>
    <t>Valor Asignado</t>
  </si>
  <si>
    <t>Partida</t>
  </si>
  <si>
    <t>E</t>
  </si>
  <si>
    <t>F</t>
  </si>
  <si>
    <t>M</t>
  </si>
  <si>
    <t>A</t>
  </si>
  <si>
    <t>J</t>
  </si>
  <si>
    <t>S</t>
  </si>
  <si>
    <t>O</t>
  </si>
  <si>
    <t>N</t>
  </si>
  <si>
    <t>D</t>
  </si>
  <si>
    <t>Código</t>
  </si>
  <si>
    <t>Denominación</t>
  </si>
  <si>
    <t>Elaboración de boletines de prensa</t>
  </si>
  <si>
    <t>Elaboración de agenda de medios</t>
  </si>
  <si>
    <t xml:space="preserve">Elaboración de guiones y propuesta creativa para la elaboración de spots, cuñas y artes gráficos </t>
  </si>
  <si>
    <t>Producción y edición de cuñas publicitarias para radio, y locución de programas institucionales de televisión</t>
  </si>
  <si>
    <t>Recabar, editar y producir información para espacios informativos institucionales contratados en prensa y televisión</t>
  </si>
  <si>
    <t>Edición de videos informativos para medios digitales y medios de comunicación televisivos</t>
  </si>
  <si>
    <t>Monitoreo informativo de los medios de comunicación masiva</t>
  </si>
  <si>
    <t>Conducción de eventos institucionales</t>
  </si>
  <si>
    <t>Fortalecimiento institucional (comunicación interna)</t>
  </si>
  <si>
    <t>Archivo fotográfico</t>
  </si>
  <si>
    <t>Archivo digital (videos)</t>
  </si>
  <si>
    <t>Elaboración de videos y contenidos digitales</t>
  </si>
  <si>
    <t>Actualización informativa de página web  (boletines de prensa)</t>
  </si>
  <si>
    <t>Atención al cliente a través de redes sociales del GADPSTD</t>
  </si>
  <si>
    <t>Administración de las redes sociales del GADPSDT (labores de comunity manager)</t>
  </si>
  <si>
    <t>Monitoreo de información de medios digitales</t>
  </si>
  <si>
    <t>Elaboración de contenidos digitales como parte de la comunicación interna</t>
  </si>
  <si>
    <t xml:space="preserve">Elaboración de términos de referencia para actividades a contratarse </t>
  </si>
  <si>
    <t xml:space="preserve">Editar, subir información y hacer seguimiento de la plataforma de Gobierno por Resultados, conforme el proyecto de comunicación   </t>
  </si>
  <si>
    <t xml:space="preserve"> </t>
  </si>
  <si>
    <t xml:space="preserve">Trámite de contratación de publicidad </t>
  </si>
  <si>
    <t xml:space="preserve">Contratación del servicio de monitoreo de publicidad institucional, de programas institucionales y medición de impacto. </t>
  </si>
  <si>
    <t>32.73.02.41</t>
  </si>
  <si>
    <t xml:space="preserve">Pago de servicio de monitoreo de publicidad institucional, de programas institucionales y medición de impacto-año 2024 </t>
  </si>
  <si>
    <t>Contratación del servicio de difusión en redes sociales de la gestión del GAD Provincial  para transparentar la información.</t>
  </si>
  <si>
    <t>32.73.02.07</t>
  </si>
  <si>
    <t>Difusión, información y publicidad</t>
  </si>
  <si>
    <t xml:space="preserve">Contratación del personal para la ejecución del proyecto “Posicionamiento institucional del GAD Provincial de Santo Domingo de los Tsáchilas”  </t>
  </si>
  <si>
    <t>32.71.05.10</t>
  </si>
  <si>
    <t>Servicios personales por contrato</t>
  </si>
  <si>
    <t>32.71.02.03</t>
  </si>
  <si>
    <t>Décimo tercer sueldo</t>
  </si>
  <si>
    <t>32.71.02.04</t>
  </si>
  <si>
    <t>Décimo cuarto sueldo</t>
  </si>
  <si>
    <t>32.71.06.01</t>
  </si>
  <si>
    <t>Aporte Patronal</t>
  </si>
  <si>
    <t>32.71.06.02</t>
  </si>
  <si>
    <t>Fondos de reserva</t>
  </si>
  <si>
    <t>32.71.07.07</t>
  </si>
  <si>
    <t xml:space="preserve">Contratación de servicio de laboratorio para realizar exámenes ocupacionales de preempleo, periódicos y retiro al personal del proyecto de comunicación, bajo régimen de la LOSEP del GADPSDT </t>
  </si>
  <si>
    <t>32.73.02.26</t>
  </si>
  <si>
    <t xml:space="preserve">Servicios médicos hospitalarios y complementarios </t>
  </si>
  <si>
    <t>32.73.08.02</t>
  </si>
  <si>
    <t xml:space="preserve">Adquisición de equipo de protección para el personal del proyecto de comunicación (casco de seguridad, impermeable, botas de caucho con punta de acero. </t>
  </si>
  <si>
    <t>Escuchar y ver CD que proveedores de servicios presentan como respaldo para el pago, para verificar cumplimiento de contrato</t>
  </si>
  <si>
    <t xml:space="preserve">Elaborar  actas e informes de conformidad con los  procesos contratados por la dirección de Gestión Comunicación, y otros trámites administrativos habilitantes </t>
  </si>
  <si>
    <t>Pago de horas extras al personal del proyecto</t>
  </si>
  <si>
    <t>32.71.05.09</t>
  </si>
  <si>
    <t>Horas extraordinarias y suplementarias</t>
  </si>
  <si>
    <t xml:space="preserve">Pago de horas extras personal de la LOSEP </t>
  </si>
  <si>
    <t>TOTAL COMPONENTE 1</t>
  </si>
  <si>
    <t xml:space="preserve">Componente 2/ Resultado 2 </t>
  </si>
  <si>
    <t>Método de cálculo</t>
  </si>
  <si>
    <t xml:space="preserve">Imagen corporativa difundida </t>
  </si>
  <si>
    <t>Número de diseños gráficos entregados</t>
  </si>
  <si>
    <t>Sumatoria de diseños gráficos entregados</t>
  </si>
  <si>
    <t xml:space="preserve">Número de productos audiovisuales difundidos </t>
  </si>
  <si>
    <t xml:space="preserve">Sumatoria de productos audiovisuales difundidos </t>
  </si>
  <si>
    <t xml:space="preserve">Número de productos gráficos entregados </t>
  </si>
  <si>
    <t xml:space="preserve">Sumatoria de productos gráficos entregados </t>
  </si>
  <si>
    <t>Elaboración de términos de referencia y trámite para la contratación de servicios</t>
  </si>
  <si>
    <t>Diseño o edición de materiales y productos para impresión</t>
  </si>
  <si>
    <t>Adquisición de material impreso y productos publicitarios de exhibición e informativos</t>
  </si>
  <si>
    <t>32.73.08.07</t>
  </si>
  <si>
    <t>Materiales de impresión, fotografía, reproducción y publicaciones</t>
  </si>
  <si>
    <t>Elaboración y diseño de ayudas memorias para autoridades y técnicos</t>
  </si>
  <si>
    <t>Elaboración de diapositivas para autoridades y direcciones del GADPSDT</t>
  </si>
  <si>
    <t>Elaboración de contenido y diseño para carteleras</t>
  </si>
  <si>
    <t>Elaboración de memorandos, informes de conformidad y actas de entrega recepción de bienes contratados y gestión de otros documentos habilitantes</t>
  </si>
  <si>
    <t>Elaboración de actas de entrega de materiales de impresión a las diversas direcciones del GADSDP requirentes</t>
  </si>
  <si>
    <t>TOTAL COMPONENTE 2</t>
  </si>
  <si>
    <t xml:space="preserve">Componente 3/ Resultado 3 </t>
  </si>
  <si>
    <t xml:space="preserve">Fortalecimiento tecnológico </t>
  </si>
  <si>
    <t xml:space="preserve">100%  equipamiento para fortalecer la dirección de Gestión de Comunicación </t>
  </si>
  <si>
    <t>% de equipamiento ejecutado (%)</t>
  </si>
  <si>
    <t xml:space="preserve">Elaboración de términos de referencia y trámite para la contratación </t>
  </si>
  <si>
    <t xml:space="preserve">Adquisición de dispositivo  de almacenamiento de red </t>
  </si>
  <si>
    <t>32.84.01.07</t>
  </si>
  <si>
    <t xml:space="preserve">Equipo electrónico/unidad de almacenamiento </t>
  </si>
  <si>
    <t>Equipos, sistemas y paquetes informáticos</t>
  </si>
  <si>
    <t xml:space="preserve">Pago mantenimiento de computadoras (adquisición año  2022) </t>
  </si>
  <si>
    <t>32.73.07.04</t>
  </si>
  <si>
    <t>32.84.01.03</t>
  </si>
  <si>
    <t xml:space="preserve">Adquisición de equipos de comunicación y accesorios </t>
  </si>
  <si>
    <t>TOTAL COMPONENTE 3</t>
  </si>
  <si>
    <t xml:space="preserve">TOTAL PROYECTO </t>
  </si>
  <si>
    <t>Nº</t>
  </si>
  <si>
    <t>VALOR A CONTRATAR</t>
  </si>
  <si>
    <t>OTROS VALORES</t>
  </si>
  <si>
    <t>TOTAL</t>
  </si>
  <si>
    <t>Elaborar Plan Comunicacional 2026, POA 2026 y proyectos de la Dirección de Gestión de Comunicación a ejecutarse en el año 2026</t>
  </si>
  <si>
    <t xml:space="preserve">Reformar POA 2025 y proyectos de Comunicación  año 2025, según la necesidad institucional </t>
  </si>
  <si>
    <t xml:space="preserve">Fortalecer la institucionalidad  y gobernanza local, mediante prácticas transparentes con participación activa de la ciudadanía </t>
  </si>
  <si>
    <t>Pago de servicio de pautaje y difusión de información institucional para la creación de planes de medios y colocación en espacios radiales, televisivos, prensa escrita, programas pregrabados de televisión, elaboración y producción de videos, spots y cuñas, para difundir actividades, obras y proyectos del Gobierno Autónomo Descentralizado Provincial de Santo Domingo de los Tsáchilas</t>
  </si>
  <si>
    <t xml:space="preserve">Coberturas de información: antes, durante y después de la ejecución de proyectos, actividades, gestiones, tareas y obras, impulsadas por el GAD Provincial de Santo Domingo de los Tsáchilas. </t>
  </si>
  <si>
    <t xml:space="preserve">Elaborar memorandos, Kardex, sacar copias de procesos, escanear documentación y otros trámites habilitantes incluidos en el proceso de contratación y ejecución de las actividades </t>
  </si>
  <si>
    <t xml:space="preserve">I Reforma </t>
  </si>
  <si>
    <t xml:space="preserve">Total </t>
  </si>
  <si>
    <t xml:space="preserve">Proyecto </t>
  </si>
  <si>
    <t>I Reforma</t>
  </si>
  <si>
    <t>Valor Total</t>
  </si>
  <si>
    <t>Vestuario, Lencería, Prendas de Protección, Insumos y Accesorios para uniformes del personal de Protección,
Vigilancia y Seguridad</t>
  </si>
  <si>
    <t>Servicio de Monitoreo de la Información en Televisión, Radio, Prensa, Medios On-Line y Otros</t>
  </si>
  <si>
    <t>Mantenimiento y Reparación de Equipos y Sistemas Informáticos</t>
  </si>
  <si>
    <t xml:space="preserve">II Reforma </t>
  </si>
  <si>
    <t>II Reforma</t>
  </si>
  <si>
    <t>Adquisición  de computadora para la dirección de Gestión de Comunicación</t>
  </si>
  <si>
    <t xml:space="preserve">Adquisición de equipo escáner por catálogo electrónico </t>
  </si>
  <si>
    <t>Adquisición de equipamiento para la producción y almacenamiento de audiovisuales, repuestos y accesorios, incluye mantenimiento</t>
  </si>
  <si>
    <t>Adquisición de aire acondicionado para la dirección de Gestión de Comunicación</t>
  </si>
  <si>
    <t>32.73.14.04</t>
  </si>
  <si>
    <t>Maquinarias y Equipos</t>
  </si>
  <si>
    <t>32.84.01.04</t>
  </si>
  <si>
    <t>32.73.08.13</t>
  </si>
  <si>
    <t>Repuestos y accesorios</t>
  </si>
  <si>
    <t xml:space="preserve">III Reforma </t>
  </si>
  <si>
    <t xml:space="preserve">IV Reforma </t>
  </si>
  <si>
    <t>III Reforma</t>
  </si>
  <si>
    <t>IV Reforma</t>
  </si>
  <si>
    <t>V Reforma</t>
  </si>
  <si>
    <t xml:space="preserve">V Reforma </t>
  </si>
  <si>
    <t xml:space="preserve">Pago de servicio de difusión en redes sociales de la gestión del GAD Provincial  para transparentar la información. </t>
  </si>
  <si>
    <t xml:space="preserve">VI Reforma </t>
  </si>
  <si>
    <t>VI Reforma</t>
  </si>
  <si>
    <t xml:space="preserve">VII Reforma </t>
  </si>
  <si>
    <t xml:space="preserve">Contratación de agencia de publicidad para la difusión de información institucional para la creación de planes de medios y colocación de espacios radiales, televisivos, prensa escrita, programas pregrabados de televisión, elaboración y producción de videos, spots y cuñas, para difundir actividades, obras y proyectos del Gobierno Autónomo Descentralizado Provincial de Santo Domingo de los Tsáchilas. </t>
  </si>
  <si>
    <t>Adquisición de armarios</t>
  </si>
  <si>
    <t>VII Reforma</t>
  </si>
  <si>
    <t xml:space="preserve">RESUMEN POA 2025  DE LA DIRECCIÓN DE GESTIÓN DE COMUNICACIÓN </t>
  </si>
  <si>
    <t>Compensación por vacaciones no gozadas por cesación de funciones</t>
  </si>
  <si>
    <t>Mobiliarios</t>
  </si>
  <si>
    <t xml:space="preserve">VIII Reforma </t>
  </si>
  <si>
    <t>VIII Reforma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</si>
</sst>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 &quot;$&quot;* #,##0.00_ ;_ &quot;$&quot;* \-#,##0.00_ ;_ &quot;$&quot;* &quot;-&quot;??_ ;_ @_ "/>
    <numFmt numFmtId="164" formatCode="_-* #,##0.00\ _€_-;\-* #,##0.00\ _€_-;_-* \-??\ _€_-;_-@_-"/>
    <numFmt numFmtId="165" formatCode="0.0"/>
    <numFmt numFmtId="166" formatCode="_(&quot;$ &quot;* #,##0.00_);_(&quot;$ &quot;* \(#,##0.00\);_(&quot;$ &quot;* \-??_);_(@_)"/>
    <numFmt numFmtId="167" formatCode="_-* #,##0.00&quot; €&quot;_-;\-* #,##0.00&quot; €&quot;_-;_-* \-??&quot; €&quot;_-;_-@_-"/>
    <numFmt numFmtId="168" formatCode="0\ %"/>
    <numFmt numFmtId="169" formatCode="0.0000"/>
  </numFmts>
  <fonts count="23">
    <font>
      <sz val="11"/>
      <color theme="1"/>
      <name val="Calibri"/>
      <charset val="134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u/>
      <sz val="11"/>
      <color theme="1"/>
      <name val="Calibri"/>
      <family val="2"/>
    </font>
    <font>
      <sz val="11"/>
      <color theme="1"/>
      <name val="Calibri"/>
      <family val="2"/>
    </font>
    <font>
      <sz val="9"/>
      <color theme="1" tint="4.9897762993255407E-2"/>
      <name val="Arial"/>
      <family val="2"/>
    </font>
    <font>
      <sz val="9"/>
      <color theme="0" tint="-0.34998626667073579"/>
      <name val="Arial"/>
      <family val="2"/>
    </font>
    <font>
      <b/>
      <u/>
      <sz val="9"/>
      <color theme="1"/>
      <name val="Arial"/>
      <family val="2"/>
    </font>
    <font>
      <sz val="11"/>
      <color theme="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rgb="FFA6A6A6"/>
      </patternFill>
    </fill>
    <fill>
      <patternFill patternType="solid">
        <fgColor theme="0"/>
        <bgColor rgb="FFFFFFCC"/>
      </patternFill>
    </fill>
    <fill>
      <patternFill patternType="solid">
        <fgColor theme="2" tint="-9.9978637043366805E-2"/>
        <bgColor rgb="FFFFCC99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BFBFBF"/>
      </patternFill>
    </fill>
    <fill>
      <patternFill patternType="solid">
        <fgColor theme="0" tint="-0.249977111117893"/>
        <bgColor rgb="FFFFFFCC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5">
    <xf numFmtId="0" fontId="0" fillId="0" borderId="0"/>
    <xf numFmtId="164" fontId="16" fillId="0" borderId="0" applyBorder="0" applyProtection="0"/>
    <xf numFmtId="164" fontId="16" fillId="0" borderId="0" applyBorder="0" applyProtection="0"/>
    <xf numFmtId="165" fontId="16" fillId="0" borderId="0" applyBorder="0" applyProtection="0"/>
    <xf numFmtId="165" fontId="16" fillId="0" borderId="0" applyBorder="0" applyProtection="0"/>
    <xf numFmtId="166" fontId="16" fillId="0" borderId="0" applyBorder="0" applyProtection="0"/>
    <xf numFmtId="167" fontId="16" fillId="0" borderId="0" applyBorder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/>
    <xf numFmtId="44" fontId="20" fillId="0" borderId="0" applyFont="0" applyFill="0" applyBorder="0" applyAlignment="0" applyProtection="0"/>
    <xf numFmtId="0" fontId="1" fillId="0" borderId="0"/>
  </cellStyleXfs>
  <cellXfs count="146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68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168" fontId="3" fillId="0" borderId="1" xfId="0" applyNumberFormat="1" applyFont="1" applyBorder="1" applyAlignment="1">
      <alignment horizontal="center" vertical="center" textRotation="90"/>
    </xf>
    <xf numFmtId="1" fontId="3" fillId="0" borderId="1" xfId="0" applyNumberFormat="1" applyFont="1" applyBorder="1" applyAlignment="1">
      <alignment horizontal="center" vertical="center" textRotation="90"/>
    </xf>
    <xf numFmtId="4" fontId="3" fillId="0" borderId="4" xfId="10" applyNumberFormat="1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169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69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/>
    <xf numFmtId="4" fontId="6" fillId="3" borderId="1" xfId="0" applyNumberFormat="1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left" vertical="center" wrapText="1"/>
    </xf>
    <xf numFmtId="4" fontId="3" fillId="0" borderId="1" xfId="10" applyNumberFormat="1" applyFont="1" applyBorder="1" applyAlignment="1">
      <alignment horizontal="right" vertical="center"/>
    </xf>
    <xf numFmtId="0" fontId="3" fillId="3" borderId="1" xfId="11" applyFont="1" applyFill="1" applyBorder="1" applyAlignment="1">
      <alignment vertical="center" wrapText="1"/>
    </xf>
    <xf numFmtId="0" fontId="8" fillId="3" borderId="1" xfId="8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3" fontId="3" fillId="0" borderId="0" xfId="0" applyNumberFormat="1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left" vertical="center"/>
    </xf>
    <xf numFmtId="4" fontId="3" fillId="0" borderId="1" xfId="0" applyNumberFormat="1" applyFont="1" applyBorder="1" applyAlignment="1">
      <alignment horizontal="left" vertical="center" wrapText="1"/>
    </xf>
    <xf numFmtId="169" fontId="6" fillId="4" borderId="1" xfId="0" applyNumberFormat="1" applyFont="1" applyFill="1" applyBorder="1" applyAlignment="1">
      <alignment horizontal="center" vertical="center"/>
    </xf>
    <xf numFmtId="4" fontId="6" fillId="4" borderId="1" xfId="0" applyNumberFormat="1" applyFont="1" applyFill="1" applyBorder="1" applyAlignment="1">
      <alignment horizontal="center" vertical="center"/>
    </xf>
    <xf numFmtId="169" fontId="6" fillId="0" borderId="2" xfId="0" applyNumberFormat="1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left" vertical="center" wrapText="1"/>
    </xf>
    <xf numFmtId="1" fontId="6" fillId="0" borderId="1" xfId="0" applyNumberFormat="1" applyFont="1" applyBorder="1" applyAlignment="1">
      <alignment horizontal="center" vertical="center" textRotation="90"/>
    </xf>
    <xf numFmtId="0" fontId="6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169" fontId="6" fillId="3" borderId="1" xfId="0" applyNumberFormat="1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 wrapText="1"/>
    </xf>
    <xf numFmtId="169" fontId="6" fillId="0" borderId="0" xfId="0" applyNumberFormat="1" applyFont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168" fontId="6" fillId="0" borderId="1" xfId="0" applyNumberFormat="1" applyFont="1" applyBorder="1" applyAlignment="1">
      <alignment horizontal="center" vertical="center" textRotation="90"/>
    </xf>
    <xf numFmtId="0" fontId="8" fillId="0" borderId="1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9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4" fontId="14" fillId="0" borderId="1" xfId="0" applyNumberFormat="1" applyFont="1" applyBorder="1" applyAlignment="1">
      <alignment vertical="center"/>
    </xf>
    <xf numFmtId="0" fontId="0" fillId="0" borderId="1" xfId="0" applyBorder="1"/>
    <xf numFmtId="0" fontId="11" fillId="0" borderId="1" xfId="0" applyFont="1" applyBorder="1" applyAlignment="1">
      <alignment vertical="center"/>
    </xf>
    <xf numFmtId="4" fontId="11" fillId="0" borderId="1" xfId="0" applyNumberFormat="1" applyFont="1" applyBorder="1" applyAlignment="1">
      <alignment vertical="center"/>
    </xf>
    <xf numFmtId="0" fontId="15" fillId="0" borderId="0" xfId="0" applyFont="1"/>
    <xf numFmtId="0" fontId="3" fillId="0" borderId="4" xfId="10" applyFont="1" applyBorder="1" applyAlignment="1">
      <alignment horizontal="right" vertical="center"/>
    </xf>
    <xf numFmtId="0" fontId="6" fillId="5" borderId="1" xfId="0" applyFont="1" applyFill="1" applyBorder="1" applyAlignment="1">
      <alignment vertical="center"/>
    </xf>
    <xf numFmtId="0" fontId="6" fillId="6" borderId="1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169" fontId="6" fillId="0" borderId="1" xfId="0" applyNumberFormat="1" applyFont="1" applyBorder="1" applyAlignment="1">
      <alignment horizontal="center" vertical="center" wrapText="1"/>
    </xf>
    <xf numFmtId="16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2" fontId="3" fillId="0" borderId="1" xfId="10" applyNumberFormat="1" applyFont="1" applyBorder="1" applyAlignment="1">
      <alignment horizontal="right" vertical="center"/>
    </xf>
    <xf numFmtId="0" fontId="5" fillId="0" borderId="1" xfId="12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4" fontId="5" fillId="4" borderId="1" xfId="0" applyNumberFormat="1" applyFont="1" applyFill="1" applyBorder="1" applyAlignment="1">
      <alignment horizontal="right" vertical="center"/>
    </xf>
    <xf numFmtId="0" fontId="17" fillId="0" borderId="1" xfId="0" applyFont="1" applyBorder="1" applyAlignment="1">
      <alignment vertical="center" wrapText="1"/>
    </xf>
    <xf numFmtId="0" fontId="18" fillId="6" borderId="1" xfId="0" applyFont="1" applyFill="1" applyBorder="1" applyAlignment="1">
      <alignment vertical="center"/>
    </xf>
    <xf numFmtId="169" fontId="5" fillId="4" borderId="1" xfId="0" applyNumberFormat="1" applyFont="1" applyFill="1" applyBorder="1" applyAlignment="1">
      <alignment horizontal="center" vertical="center"/>
    </xf>
    <xf numFmtId="4" fontId="5" fillId="4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4" fontId="6" fillId="0" borderId="2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4" fontId="6" fillId="0" borderId="0" xfId="0" applyNumberFormat="1" applyFont="1" applyAlignment="1">
      <alignment horizontal="right"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textRotation="9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69" fontId="6" fillId="0" borderId="1" xfId="0" applyNumberFormat="1" applyFont="1" applyBorder="1" applyAlignment="1">
      <alignment horizontal="right" vertical="center"/>
    </xf>
    <xf numFmtId="4" fontId="0" fillId="0" borderId="1" xfId="0" applyNumberFormat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4" fontId="3" fillId="0" borderId="4" xfId="13" applyNumberFormat="1" applyFont="1" applyBorder="1" applyAlignment="1">
      <alignment horizontal="right" vertical="center" wrapText="1"/>
    </xf>
    <xf numFmtId="4" fontId="3" fillId="0" borderId="1" xfId="13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 wrapText="1"/>
    </xf>
    <xf numFmtId="0" fontId="6" fillId="0" borderId="1" xfId="11" applyFont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3" fillId="8" borderId="1" xfId="14" applyFont="1" applyFill="1" applyBorder="1" applyAlignment="1">
      <alignment vertical="center" wrapText="1"/>
    </xf>
    <xf numFmtId="169" fontId="6" fillId="8" borderId="1" xfId="14" applyNumberFormat="1" applyFont="1" applyFill="1" applyBorder="1" applyAlignment="1">
      <alignment horizontal="right" vertical="center" wrapText="1"/>
    </xf>
    <xf numFmtId="4" fontId="6" fillId="8" borderId="1" xfId="14" applyNumberFormat="1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2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68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8" fillId="3" borderId="7" xfId="8" applyFont="1" applyFill="1" applyBorder="1" applyAlignment="1">
      <alignment horizontal="left" vertical="center" wrapText="1"/>
    </xf>
    <xf numFmtId="0" fontId="8" fillId="3" borderId="8" xfId="8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168" fontId="6" fillId="0" borderId="1" xfId="1" applyNumberFormat="1" applyFont="1" applyBorder="1" applyAlignment="1" applyProtection="1">
      <alignment horizontal="left" vertical="center" wrapText="1"/>
    </xf>
    <xf numFmtId="3" fontId="6" fillId="3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</cellXfs>
  <cellStyles count="15">
    <cellStyle name="Millares" xfId="1" builtinId="3"/>
    <cellStyle name="Millares 2" xfId="2" xr:uid="{00000000-0005-0000-0000-000006000000}"/>
    <cellStyle name="Millares 3" xfId="3" xr:uid="{00000000-0005-0000-0000-000007000000}"/>
    <cellStyle name="Millares 4" xfId="4" xr:uid="{00000000-0005-0000-0000-000008000000}"/>
    <cellStyle name="Moneda" xfId="13" builtinId="4"/>
    <cellStyle name="Moneda 2" xfId="5" xr:uid="{00000000-0005-0000-0000-000009000000}"/>
    <cellStyle name="Moneda 3" xfId="6" xr:uid="{00000000-0005-0000-0000-00000A000000}"/>
    <cellStyle name="Normal" xfId="0" builtinId="0"/>
    <cellStyle name="Normal 11 2 2 2 2" xfId="7" xr:uid="{00000000-0005-0000-0000-00000B000000}"/>
    <cellStyle name="Normal 11 2 2 2 2 2 2 4" xfId="14" xr:uid="{53740B7D-2E6A-4463-8446-28EBA512FA26}"/>
    <cellStyle name="Normal 2" xfId="8" xr:uid="{00000000-0005-0000-0000-00000C000000}"/>
    <cellStyle name="Normal 3" xfId="9" xr:uid="{00000000-0005-0000-0000-00000D000000}"/>
    <cellStyle name="Normal 3 2" xfId="10" xr:uid="{00000000-0005-0000-0000-00000E000000}"/>
    <cellStyle name="Normal 4" xfId="11" xr:uid="{00000000-0005-0000-0000-00000F000000}"/>
    <cellStyle name="Normal 5" xfId="12" xr:uid="{00000000-0005-0000-0000-000010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9C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D0D0D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47520</xdr:rowOff>
    </xdr:from>
    <xdr:to>
      <xdr:col>1</xdr:col>
      <xdr:colOff>1251204</xdr:colOff>
      <xdr:row>3</xdr:row>
      <xdr:rowOff>31750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33350" y="47520"/>
          <a:ext cx="2572004" cy="59383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247680</xdr:colOff>
      <xdr:row>1</xdr:row>
      <xdr:rowOff>162000</xdr:rowOff>
    </xdr:from>
    <xdr:to>
      <xdr:col>2</xdr:col>
      <xdr:colOff>35640</xdr:colOff>
      <xdr:row>5</xdr:row>
      <xdr:rowOff>111960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7680" y="352440"/>
          <a:ext cx="3020040" cy="7120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03"/>
  <sheetViews>
    <sheetView tabSelected="1" topLeftCell="E85" zoomScale="80" zoomScaleNormal="80" zoomScaleSheetLayoutView="80" workbookViewId="0">
      <selection activeCell="S89" sqref="S89"/>
    </sheetView>
  </sheetViews>
  <sheetFormatPr baseColWidth="10" defaultColWidth="10.81640625" defaultRowHeight="11.5"/>
  <cols>
    <col min="1" max="1" width="20.81640625" style="1" customWidth="1"/>
    <col min="2" max="2" width="34.6328125" style="1" customWidth="1"/>
    <col min="3" max="6" width="3.54296875" style="1" customWidth="1"/>
    <col min="7" max="8" width="3.54296875" style="2" customWidth="1"/>
    <col min="9" max="14" width="3.54296875" style="1" customWidth="1"/>
    <col min="15" max="15" width="16.08984375" style="1" customWidth="1"/>
    <col min="16" max="16" width="15.7265625" style="1" customWidth="1"/>
    <col min="17" max="23" width="15.54296875" style="1" customWidth="1"/>
    <col min="24" max="24" width="13.7265625" style="1" customWidth="1"/>
    <col min="25" max="25" width="11.26953125" style="2" customWidth="1"/>
    <col min="26" max="26" width="25.08984375" style="1" customWidth="1"/>
    <col min="27" max="27" width="10.81640625" style="1"/>
    <col min="28" max="28" width="13.453125" style="1" customWidth="1"/>
    <col min="29" max="16384" width="10.81640625" style="1"/>
  </cols>
  <sheetData>
    <row r="1" spans="1:26" ht="18" customHeight="1">
      <c r="C1" s="118" t="s">
        <v>0</v>
      </c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</row>
    <row r="2" spans="1:26" ht="15" customHeight="1">
      <c r="C2" s="119" t="s">
        <v>1</v>
      </c>
      <c r="D2" s="119"/>
      <c r="E2" s="119"/>
      <c r="F2" s="119"/>
      <c r="G2" s="119"/>
      <c r="H2" s="119"/>
      <c r="I2" s="119"/>
      <c r="J2" s="119"/>
      <c r="K2" s="119" t="s">
        <v>2</v>
      </c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</row>
    <row r="3" spans="1:26" ht="15" customHeight="1">
      <c r="C3" s="119" t="s">
        <v>3</v>
      </c>
      <c r="D3" s="119"/>
      <c r="E3" s="119"/>
      <c r="F3" s="119"/>
      <c r="G3" s="119"/>
      <c r="H3" s="119"/>
      <c r="I3" s="119"/>
      <c r="J3" s="119"/>
      <c r="K3" s="119" t="s">
        <v>4</v>
      </c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</row>
    <row r="4" spans="1:26" ht="13.5" customHeight="1"/>
    <row r="5" spans="1:26" ht="30" customHeight="1">
      <c r="A5" s="3" t="s">
        <v>5</v>
      </c>
      <c r="B5" s="120" t="s">
        <v>6</v>
      </c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</row>
    <row r="6" spans="1:26" ht="19" customHeight="1">
      <c r="A6" s="3" t="s">
        <v>7</v>
      </c>
      <c r="B6" s="120" t="s">
        <v>8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</row>
    <row r="7" spans="1:26" ht="20" customHeight="1">
      <c r="A7" s="3" t="s">
        <v>9</v>
      </c>
      <c r="B7" s="120" t="s">
        <v>138</v>
      </c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</row>
    <row r="8" spans="1:26" ht="27.5" customHeight="1">
      <c r="A8" s="77" t="s">
        <v>10</v>
      </c>
      <c r="B8" s="120" t="s">
        <v>11</v>
      </c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</row>
    <row r="9" spans="1:26" ht="18.75" customHeight="1">
      <c r="A9" s="4" t="s">
        <v>12</v>
      </c>
      <c r="B9" s="121" t="s">
        <v>13</v>
      </c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</row>
    <row r="10" spans="1:26" ht="17.25" customHeight="1">
      <c r="A10" s="4" t="s">
        <v>14</v>
      </c>
      <c r="B10" s="120" t="s">
        <v>15</v>
      </c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</row>
    <row r="11" spans="1:26" ht="12.65" customHeight="1">
      <c r="A11" s="88"/>
      <c r="B11" s="5"/>
      <c r="C11" s="6"/>
      <c r="D11" s="6"/>
      <c r="E11" s="6"/>
      <c r="F11" s="6"/>
      <c r="G11" s="6"/>
      <c r="H11" s="6"/>
      <c r="I11" s="6"/>
      <c r="J11" s="6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67"/>
      <c r="Z11" s="5"/>
    </row>
    <row r="12" spans="1:26" ht="14" customHeight="1">
      <c r="A12" s="122" t="s">
        <v>16</v>
      </c>
      <c r="B12" s="122" t="s">
        <v>17</v>
      </c>
      <c r="C12" s="123" t="s">
        <v>18</v>
      </c>
      <c r="D12" s="123"/>
      <c r="E12" s="123"/>
      <c r="F12" s="123"/>
      <c r="G12" s="123"/>
      <c r="H12" s="123"/>
      <c r="I12" s="123"/>
      <c r="J12" s="123"/>
      <c r="K12" s="125" t="s">
        <v>19</v>
      </c>
      <c r="L12" s="125"/>
      <c r="M12" s="125"/>
      <c r="N12" s="125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</row>
    <row r="13" spans="1:26" ht="16" customHeight="1">
      <c r="A13" s="122"/>
      <c r="B13" s="122"/>
      <c r="C13" s="123"/>
      <c r="D13" s="123"/>
      <c r="E13" s="123"/>
      <c r="F13" s="123"/>
      <c r="G13" s="123"/>
      <c r="H13" s="123"/>
      <c r="I13" s="123"/>
      <c r="J13" s="123"/>
      <c r="K13" s="37">
        <v>1</v>
      </c>
      <c r="L13" s="37">
        <v>2</v>
      </c>
      <c r="M13" s="38">
        <v>3</v>
      </c>
      <c r="N13" s="38">
        <v>4</v>
      </c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</row>
    <row r="14" spans="1:26" ht="42" customHeight="1">
      <c r="A14" s="126" t="s">
        <v>20</v>
      </c>
      <c r="B14" s="71" t="s">
        <v>21</v>
      </c>
      <c r="C14" s="126" t="s">
        <v>22</v>
      </c>
      <c r="D14" s="126"/>
      <c r="E14" s="126"/>
      <c r="F14" s="126"/>
      <c r="G14" s="126"/>
      <c r="H14" s="126"/>
      <c r="I14" s="126"/>
      <c r="J14" s="126"/>
      <c r="K14" s="7"/>
      <c r="L14" s="8"/>
      <c r="M14" s="7"/>
      <c r="N14" s="9">
        <v>0.65</v>
      </c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</row>
    <row r="15" spans="1:26" ht="29.15" customHeight="1">
      <c r="A15" s="126"/>
      <c r="B15" s="71" t="s">
        <v>23</v>
      </c>
      <c r="C15" s="126" t="s">
        <v>24</v>
      </c>
      <c r="D15" s="126"/>
      <c r="E15" s="126"/>
      <c r="F15" s="126"/>
      <c r="G15" s="126"/>
      <c r="H15" s="126"/>
      <c r="I15" s="126"/>
      <c r="J15" s="126"/>
      <c r="K15" s="72"/>
      <c r="L15" s="10"/>
      <c r="M15" s="101">
        <v>4000</v>
      </c>
      <c r="N15" s="101">
        <v>4372</v>
      </c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</row>
    <row r="16" spans="1:26" ht="22.4" customHeight="1">
      <c r="A16" s="126"/>
      <c r="B16" s="71" t="s">
        <v>25</v>
      </c>
      <c r="C16" s="126" t="s">
        <v>26</v>
      </c>
      <c r="D16" s="126"/>
      <c r="E16" s="126"/>
      <c r="F16" s="126"/>
      <c r="G16" s="126"/>
      <c r="H16" s="126"/>
      <c r="I16" s="126"/>
      <c r="J16" s="126"/>
      <c r="K16" s="72"/>
      <c r="L16" s="72">
        <v>4</v>
      </c>
      <c r="M16" s="72">
        <v>4</v>
      </c>
      <c r="N16" s="72">
        <v>2</v>
      </c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7"/>
    </row>
    <row r="17" spans="1:29" ht="22.4" customHeight="1">
      <c r="A17" s="126"/>
      <c r="B17" s="71" t="s">
        <v>27</v>
      </c>
      <c r="C17" s="126" t="s">
        <v>28</v>
      </c>
      <c r="D17" s="126"/>
      <c r="E17" s="126"/>
      <c r="F17" s="126"/>
      <c r="G17" s="126"/>
      <c r="H17" s="126"/>
      <c r="I17" s="126"/>
      <c r="J17" s="126"/>
      <c r="K17" s="72">
        <v>70</v>
      </c>
      <c r="L17" s="72">
        <v>70</v>
      </c>
      <c r="M17" s="72">
        <v>70</v>
      </c>
      <c r="N17" s="72">
        <v>70</v>
      </c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</row>
    <row r="18" spans="1:29" ht="34.75" customHeight="1">
      <c r="A18" s="126"/>
      <c r="B18" s="71" t="s">
        <v>29</v>
      </c>
      <c r="C18" s="126" t="s">
        <v>30</v>
      </c>
      <c r="D18" s="126"/>
      <c r="E18" s="126"/>
      <c r="F18" s="126"/>
      <c r="G18" s="126"/>
      <c r="H18" s="126"/>
      <c r="I18" s="126"/>
      <c r="J18" s="126"/>
      <c r="K18" s="101">
        <v>1402</v>
      </c>
      <c r="L18" s="101">
        <v>1402</v>
      </c>
      <c r="M18" s="101">
        <v>1402</v>
      </c>
      <c r="N18" s="101">
        <v>1402</v>
      </c>
      <c r="O18" s="128"/>
      <c r="P18" s="128"/>
      <c r="Q18" s="128"/>
      <c r="R18" s="128"/>
      <c r="S18" s="128"/>
      <c r="T18" s="128"/>
      <c r="U18" s="128"/>
      <c r="V18" s="128"/>
      <c r="W18" s="128"/>
      <c r="X18" s="128"/>
      <c r="Y18" s="128"/>
      <c r="Z18" s="128"/>
    </row>
    <row r="19" spans="1:29" ht="16.5" customHeight="1">
      <c r="A19" s="118"/>
      <c r="B19" s="118" t="s">
        <v>31</v>
      </c>
      <c r="C19" s="118" t="s">
        <v>32</v>
      </c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24" t="s">
        <v>33</v>
      </c>
      <c r="P19" s="124" t="s">
        <v>142</v>
      </c>
      <c r="Q19" s="124" t="s">
        <v>150</v>
      </c>
      <c r="R19" s="124" t="s">
        <v>161</v>
      </c>
      <c r="S19" s="124" t="s">
        <v>162</v>
      </c>
      <c r="T19" s="124" t="s">
        <v>166</v>
      </c>
      <c r="U19" s="124" t="s">
        <v>168</v>
      </c>
      <c r="V19" s="124" t="s">
        <v>170</v>
      </c>
      <c r="W19" s="124" t="s">
        <v>177</v>
      </c>
      <c r="X19" s="124" t="s">
        <v>143</v>
      </c>
      <c r="Y19" s="118" t="s">
        <v>34</v>
      </c>
      <c r="Z19" s="118"/>
    </row>
    <row r="20" spans="1:29" ht="13.5" customHeight="1">
      <c r="A20" s="118"/>
      <c r="B20" s="118"/>
      <c r="C20" s="70" t="s">
        <v>35</v>
      </c>
      <c r="D20" s="70" t="s">
        <v>36</v>
      </c>
      <c r="E20" s="70" t="s">
        <v>37</v>
      </c>
      <c r="F20" s="70" t="s">
        <v>38</v>
      </c>
      <c r="G20" s="70" t="s">
        <v>37</v>
      </c>
      <c r="H20" s="70" t="s">
        <v>39</v>
      </c>
      <c r="I20" s="70" t="s">
        <v>39</v>
      </c>
      <c r="J20" s="70" t="s">
        <v>38</v>
      </c>
      <c r="K20" s="70" t="s">
        <v>40</v>
      </c>
      <c r="L20" s="70" t="s">
        <v>41</v>
      </c>
      <c r="M20" s="70" t="s">
        <v>42</v>
      </c>
      <c r="N20" s="70" t="s">
        <v>43</v>
      </c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78" t="s">
        <v>44</v>
      </c>
      <c r="Z20" s="70" t="s">
        <v>45</v>
      </c>
    </row>
    <row r="21" spans="1:29" ht="21" customHeight="1">
      <c r="A21" s="73">
        <v>1</v>
      </c>
      <c r="B21" s="71" t="s">
        <v>46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1">
        <v>0</v>
      </c>
      <c r="P21" s="11"/>
      <c r="Q21" s="11"/>
      <c r="R21" s="11"/>
      <c r="S21" s="11"/>
      <c r="T21" s="11"/>
      <c r="U21" s="11"/>
      <c r="V21" s="11"/>
      <c r="W21" s="11"/>
      <c r="X21" s="11">
        <f>SUM(O21:W21)</f>
        <v>0</v>
      </c>
      <c r="Y21" s="73"/>
      <c r="Z21" s="73"/>
    </row>
    <row r="22" spans="1:29" ht="24" customHeight="1">
      <c r="A22" s="73">
        <v>2</v>
      </c>
      <c r="B22" s="71" t="s">
        <v>47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1">
        <v>0</v>
      </c>
      <c r="P22" s="11"/>
      <c r="Q22" s="11"/>
      <c r="R22" s="11"/>
      <c r="S22" s="11"/>
      <c r="T22" s="11"/>
      <c r="U22" s="11"/>
      <c r="V22" s="11"/>
      <c r="W22" s="11"/>
      <c r="X22" s="11">
        <f t="shared" ref="X22:X62" si="0">SUM(O22:W22)</f>
        <v>0</v>
      </c>
      <c r="Y22" s="73"/>
      <c r="Z22" s="73"/>
    </row>
    <row r="23" spans="1:29" ht="35.9" customHeight="1">
      <c r="A23" s="73">
        <v>3</v>
      </c>
      <c r="B23" s="12" t="s">
        <v>48</v>
      </c>
      <c r="C23" s="13"/>
      <c r="D23" s="13"/>
      <c r="E23" s="13"/>
      <c r="F23" s="13"/>
      <c r="G23" s="14"/>
      <c r="H23" s="14"/>
      <c r="I23" s="13"/>
      <c r="J23" s="13"/>
      <c r="K23" s="13"/>
      <c r="L23" s="13"/>
      <c r="M23" s="13"/>
      <c r="N23" s="13"/>
      <c r="O23" s="11">
        <v>0</v>
      </c>
      <c r="P23" s="11"/>
      <c r="Q23" s="11"/>
      <c r="R23" s="11"/>
      <c r="S23" s="11"/>
      <c r="T23" s="11"/>
      <c r="U23" s="11"/>
      <c r="V23" s="11"/>
      <c r="W23" s="11"/>
      <c r="X23" s="11">
        <f t="shared" si="0"/>
        <v>0</v>
      </c>
      <c r="Y23" s="15"/>
      <c r="Z23" s="16"/>
    </row>
    <row r="24" spans="1:29" ht="37.4" customHeight="1">
      <c r="A24" s="73">
        <v>4</v>
      </c>
      <c r="B24" s="17" t="s">
        <v>49</v>
      </c>
      <c r="C24" s="18"/>
      <c r="D24" s="18"/>
      <c r="E24" s="18"/>
      <c r="F24" s="18"/>
      <c r="G24" s="19"/>
      <c r="H24" s="19"/>
      <c r="I24" s="18"/>
      <c r="J24" s="18"/>
      <c r="K24" s="18"/>
      <c r="L24" s="18"/>
      <c r="M24" s="18"/>
      <c r="N24" s="18"/>
      <c r="O24" s="11">
        <v>0</v>
      </c>
      <c r="P24" s="11"/>
      <c r="Q24" s="11"/>
      <c r="R24" s="11"/>
      <c r="S24" s="11"/>
      <c r="T24" s="11"/>
      <c r="U24" s="11"/>
      <c r="V24" s="11"/>
      <c r="W24" s="11"/>
      <c r="X24" s="11">
        <f t="shared" si="0"/>
        <v>0</v>
      </c>
      <c r="Y24" s="20"/>
      <c r="Z24" s="17"/>
    </row>
    <row r="25" spans="1:29" s="21" customFormat="1" ht="38.5" customHeight="1">
      <c r="A25" s="73">
        <v>5</v>
      </c>
      <c r="B25" s="12" t="s">
        <v>50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1">
        <v>0</v>
      </c>
      <c r="P25" s="11"/>
      <c r="Q25" s="11"/>
      <c r="R25" s="11"/>
      <c r="S25" s="11"/>
      <c r="T25" s="11"/>
      <c r="U25" s="11"/>
      <c r="V25" s="11"/>
      <c r="W25" s="11"/>
      <c r="X25" s="11">
        <f t="shared" si="0"/>
        <v>0</v>
      </c>
      <c r="Y25" s="73"/>
      <c r="Z25" s="73"/>
      <c r="AA25" s="1"/>
      <c r="AB25" s="1"/>
      <c r="AC25" s="1"/>
    </row>
    <row r="26" spans="1:29" ht="29.5" customHeight="1">
      <c r="A26" s="73">
        <v>6</v>
      </c>
      <c r="B26" s="12" t="s">
        <v>51</v>
      </c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1">
        <v>0</v>
      </c>
      <c r="P26" s="11"/>
      <c r="Q26" s="11"/>
      <c r="R26" s="11"/>
      <c r="S26" s="11"/>
      <c r="T26" s="11"/>
      <c r="U26" s="11"/>
      <c r="V26" s="11"/>
      <c r="W26" s="11"/>
      <c r="X26" s="11">
        <f t="shared" si="0"/>
        <v>0</v>
      </c>
      <c r="Y26" s="30"/>
      <c r="Z26" s="30"/>
    </row>
    <row r="27" spans="1:29" ht="62" customHeight="1">
      <c r="A27" s="73">
        <v>7</v>
      </c>
      <c r="B27" s="12" t="s">
        <v>140</v>
      </c>
      <c r="C27" s="18"/>
      <c r="D27" s="18"/>
      <c r="E27" s="18"/>
      <c r="F27" s="18"/>
      <c r="G27" s="19"/>
      <c r="H27" s="19"/>
      <c r="I27" s="18"/>
      <c r="J27" s="18"/>
      <c r="K27" s="18"/>
      <c r="L27" s="18"/>
      <c r="M27" s="18"/>
      <c r="N27" s="18"/>
      <c r="O27" s="11">
        <v>0</v>
      </c>
      <c r="P27" s="11"/>
      <c r="Q27" s="11"/>
      <c r="R27" s="11"/>
      <c r="S27" s="11"/>
      <c r="T27" s="11"/>
      <c r="U27" s="11"/>
      <c r="V27" s="11"/>
      <c r="W27" s="11"/>
      <c r="X27" s="11">
        <f t="shared" si="0"/>
        <v>0</v>
      </c>
      <c r="Y27" s="20"/>
      <c r="Z27" s="17"/>
    </row>
    <row r="28" spans="1:29" s="21" customFormat="1" ht="26.5" customHeight="1">
      <c r="A28" s="73">
        <v>8</v>
      </c>
      <c r="B28" s="12" t="s">
        <v>52</v>
      </c>
      <c r="C28" s="13"/>
      <c r="D28" s="13"/>
      <c r="E28" s="13"/>
      <c r="F28" s="13"/>
      <c r="G28" s="14"/>
      <c r="H28" s="14"/>
      <c r="I28" s="13"/>
      <c r="J28" s="13"/>
      <c r="K28" s="13"/>
      <c r="L28" s="13"/>
      <c r="M28" s="13"/>
      <c r="N28" s="13"/>
      <c r="O28" s="11">
        <v>0</v>
      </c>
      <c r="P28" s="11"/>
      <c r="Q28" s="11"/>
      <c r="R28" s="11"/>
      <c r="S28" s="11"/>
      <c r="T28" s="11"/>
      <c r="U28" s="11"/>
      <c r="V28" s="11"/>
      <c r="W28" s="11"/>
      <c r="X28" s="11">
        <f t="shared" si="0"/>
        <v>0</v>
      </c>
      <c r="Y28" s="30"/>
      <c r="Z28" s="30"/>
      <c r="AA28" s="1"/>
      <c r="AB28" s="1"/>
      <c r="AC28" s="1"/>
    </row>
    <row r="29" spans="1:29" s="21" customFormat="1" ht="15.75" customHeight="1">
      <c r="A29" s="73">
        <v>9</v>
      </c>
      <c r="B29" s="12" t="s">
        <v>53</v>
      </c>
      <c r="C29" s="13"/>
      <c r="D29" s="13"/>
      <c r="E29" s="13"/>
      <c r="F29" s="13"/>
      <c r="G29" s="14"/>
      <c r="H29" s="14"/>
      <c r="I29" s="13"/>
      <c r="J29" s="13"/>
      <c r="K29" s="13"/>
      <c r="L29" s="13"/>
      <c r="M29" s="13"/>
      <c r="N29" s="13"/>
      <c r="O29" s="11">
        <v>0</v>
      </c>
      <c r="P29" s="11"/>
      <c r="Q29" s="11"/>
      <c r="R29" s="11"/>
      <c r="S29" s="11"/>
      <c r="T29" s="11"/>
      <c r="U29" s="11"/>
      <c r="V29" s="11"/>
      <c r="W29" s="11"/>
      <c r="X29" s="11">
        <f t="shared" si="0"/>
        <v>0</v>
      </c>
      <c r="Y29" s="30"/>
      <c r="Z29" s="30"/>
      <c r="AA29" s="1"/>
      <c r="AB29" s="1"/>
      <c r="AC29" s="1"/>
    </row>
    <row r="30" spans="1:29" ht="29.15" customHeight="1">
      <c r="A30" s="73">
        <v>10</v>
      </c>
      <c r="B30" s="12" t="s">
        <v>54</v>
      </c>
      <c r="C30" s="18"/>
      <c r="D30" s="18"/>
      <c r="E30" s="18"/>
      <c r="F30" s="18"/>
      <c r="G30" s="19"/>
      <c r="H30" s="19"/>
      <c r="I30" s="18"/>
      <c r="J30" s="18"/>
      <c r="K30" s="18"/>
      <c r="L30" s="18"/>
      <c r="M30" s="18"/>
      <c r="N30" s="18"/>
      <c r="O30" s="11">
        <v>0</v>
      </c>
      <c r="P30" s="11"/>
      <c r="Q30" s="11"/>
      <c r="R30" s="11"/>
      <c r="S30" s="11"/>
      <c r="T30" s="11"/>
      <c r="U30" s="11"/>
      <c r="V30" s="11"/>
      <c r="W30" s="11"/>
      <c r="X30" s="11">
        <f t="shared" si="0"/>
        <v>0</v>
      </c>
      <c r="Y30" s="30"/>
      <c r="Z30" s="30"/>
    </row>
    <row r="31" spans="1:29" s="22" customFormat="1" ht="17.5" customHeight="1">
      <c r="A31" s="73">
        <v>11</v>
      </c>
      <c r="B31" s="12" t="s">
        <v>55</v>
      </c>
      <c r="C31" s="13"/>
      <c r="D31" s="13"/>
      <c r="E31" s="13"/>
      <c r="F31" s="13"/>
      <c r="G31" s="14"/>
      <c r="H31" s="14"/>
      <c r="I31" s="13"/>
      <c r="J31" s="13"/>
      <c r="K31" s="13"/>
      <c r="L31" s="13"/>
      <c r="M31" s="13"/>
      <c r="N31" s="13"/>
      <c r="O31" s="11">
        <v>0</v>
      </c>
      <c r="P31" s="11"/>
      <c r="Q31" s="11"/>
      <c r="R31" s="11"/>
      <c r="S31" s="11"/>
      <c r="T31" s="11"/>
      <c r="U31" s="11"/>
      <c r="V31" s="11"/>
      <c r="W31" s="11"/>
      <c r="X31" s="11">
        <f t="shared" si="0"/>
        <v>0</v>
      </c>
      <c r="Y31" s="30"/>
      <c r="Z31" s="30"/>
      <c r="AA31" s="1"/>
      <c r="AB31" s="1"/>
      <c r="AC31" s="1"/>
    </row>
    <row r="32" spans="1:29" s="22" customFormat="1" ht="20.149999999999999" customHeight="1">
      <c r="A32" s="73">
        <v>12</v>
      </c>
      <c r="B32" s="12" t="s">
        <v>56</v>
      </c>
      <c r="C32" s="18"/>
      <c r="D32" s="18"/>
      <c r="E32" s="18"/>
      <c r="F32" s="18"/>
      <c r="G32" s="19"/>
      <c r="H32" s="19"/>
      <c r="I32" s="18"/>
      <c r="J32" s="18"/>
      <c r="K32" s="18"/>
      <c r="L32" s="18"/>
      <c r="M32" s="18"/>
      <c r="N32" s="18"/>
      <c r="O32" s="11">
        <v>0</v>
      </c>
      <c r="P32" s="11"/>
      <c r="Q32" s="11"/>
      <c r="R32" s="11"/>
      <c r="S32" s="11"/>
      <c r="T32" s="11"/>
      <c r="U32" s="11"/>
      <c r="V32" s="11"/>
      <c r="W32" s="11"/>
      <c r="X32" s="11">
        <f t="shared" si="0"/>
        <v>0</v>
      </c>
      <c r="Y32" s="30"/>
      <c r="Z32" s="30"/>
      <c r="AA32" s="1"/>
      <c r="AB32" s="1"/>
      <c r="AC32" s="1"/>
    </row>
    <row r="33" spans="1:29" s="22" customFormat="1" ht="20.9" customHeight="1">
      <c r="A33" s="73">
        <v>13</v>
      </c>
      <c r="B33" s="12" t="s">
        <v>57</v>
      </c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1">
        <v>0</v>
      </c>
      <c r="P33" s="11"/>
      <c r="Q33" s="11"/>
      <c r="R33" s="11"/>
      <c r="S33" s="11"/>
      <c r="T33" s="11"/>
      <c r="U33" s="11"/>
      <c r="V33" s="11"/>
      <c r="W33" s="11"/>
      <c r="X33" s="11">
        <f t="shared" si="0"/>
        <v>0</v>
      </c>
      <c r="Y33" s="30"/>
      <c r="Z33" s="30"/>
      <c r="AA33" s="1"/>
      <c r="AB33" s="1"/>
      <c r="AC33" s="1"/>
    </row>
    <row r="34" spans="1:29" s="22" customFormat="1" ht="23.25" customHeight="1">
      <c r="A34" s="73">
        <v>14</v>
      </c>
      <c r="B34" s="12" t="s">
        <v>58</v>
      </c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1">
        <v>0</v>
      </c>
      <c r="P34" s="11"/>
      <c r="Q34" s="11"/>
      <c r="R34" s="11"/>
      <c r="S34" s="11"/>
      <c r="T34" s="11"/>
      <c r="U34" s="11"/>
      <c r="V34" s="11"/>
      <c r="W34" s="11"/>
      <c r="X34" s="11">
        <f t="shared" si="0"/>
        <v>0</v>
      </c>
      <c r="Y34" s="30"/>
      <c r="Z34" s="30"/>
      <c r="AA34" s="1"/>
      <c r="AB34" s="1"/>
      <c r="AC34" s="1"/>
    </row>
    <row r="35" spans="1:29" s="22" customFormat="1" ht="26.5" customHeight="1">
      <c r="A35" s="73">
        <v>15</v>
      </c>
      <c r="B35" s="12" t="s">
        <v>59</v>
      </c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1">
        <v>0</v>
      </c>
      <c r="P35" s="11"/>
      <c r="Q35" s="11"/>
      <c r="R35" s="11"/>
      <c r="S35" s="11"/>
      <c r="T35" s="11"/>
      <c r="U35" s="11"/>
      <c r="V35" s="11"/>
      <c r="W35" s="11"/>
      <c r="X35" s="11">
        <f t="shared" si="0"/>
        <v>0</v>
      </c>
      <c r="Y35" s="30"/>
      <c r="Z35" s="30"/>
      <c r="AA35" s="1"/>
      <c r="AB35" s="1"/>
      <c r="AC35" s="1"/>
    </row>
    <row r="36" spans="1:29" s="22" customFormat="1" ht="30.75" customHeight="1">
      <c r="A36" s="73">
        <v>16</v>
      </c>
      <c r="B36" s="12" t="s">
        <v>60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1">
        <v>0</v>
      </c>
      <c r="P36" s="11"/>
      <c r="Q36" s="11"/>
      <c r="R36" s="11"/>
      <c r="S36" s="11"/>
      <c r="T36" s="11"/>
      <c r="U36" s="11"/>
      <c r="V36" s="11"/>
      <c r="W36" s="11"/>
      <c r="X36" s="11">
        <f t="shared" si="0"/>
        <v>0</v>
      </c>
      <c r="Y36" s="30"/>
      <c r="Z36" s="30"/>
      <c r="AA36" s="1"/>
      <c r="AB36" s="1"/>
      <c r="AC36" s="1"/>
    </row>
    <row r="37" spans="1:29" ht="21" customHeight="1">
      <c r="A37" s="73">
        <v>17</v>
      </c>
      <c r="B37" s="12" t="s">
        <v>61</v>
      </c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1">
        <v>0</v>
      </c>
      <c r="P37" s="11"/>
      <c r="Q37" s="11"/>
      <c r="R37" s="11"/>
      <c r="S37" s="11"/>
      <c r="T37" s="11"/>
      <c r="U37" s="11"/>
      <c r="V37" s="11"/>
      <c r="W37" s="11"/>
      <c r="X37" s="11">
        <f t="shared" si="0"/>
        <v>0</v>
      </c>
      <c r="Y37" s="30"/>
      <c r="Z37" s="30"/>
    </row>
    <row r="38" spans="1:29" ht="29.9" customHeight="1">
      <c r="A38" s="73">
        <v>18</v>
      </c>
      <c r="B38" s="12" t="s">
        <v>62</v>
      </c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1">
        <v>0</v>
      </c>
      <c r="P38" s="11"/>
      <c r="Q38" s="11"/>
      <c r="R38" s="11"/>
      <c r="S38" s="11"/>
      <c r="T38" s="11"/>
      <c r="U38" s="11"/>
      <c r="V38" s="11"/>
      <c r="W38" s="11"/>
      <c r="X38" s="11">
        <f t="shared" si="0"/>
        <v>0</v>
      </c>
      <c r="Y38" s="30"/>
      <c r="Z38" s="30"/>
    </row>
    <row r="39" spans="1:29" ht="28.4" customHeight="1">
      <c r="A39" s="73">
        <v>19</v>
      </c>
      <c r="B39" s="12" t="s">
        <v>63</v>
      </c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1">
        <v>0</v>
      </c>
      <c r="P39" s="11"/>
      <c r="Q39" s="11"/>
      <c r="R39" s="11"/>
      <c r="S39" s="11"/>
      <c r="T39" s="11"/>
      <c r="U39" s="11"/>
      <c r="V39" s="11"/>
      <c r="W39" s="11"/>
      <c r="X39" s="11">
        <f t="shared" si="0"/>
        <v>0</v>
      </c>
      <c r="Y39" s="30"/>
      <c r="Z39" s="30"/>
    </row>
    <row r="40" spans="1:29" ht="38" customHeight="1">
      <c r="A40" s="73">
        <v>20</v>
      </c>
      <c r="B40" s="12" t="s">
        <v>64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30"/>
      <c r="O40" s="11">
        <v>0</v>
      </c>
      <c r="P40" s="11"/>
      <c r="Q40" s="11"/>
      <c r="R40" s="11"/>
      <c r="S40" s="11"/>
      <c r="T40" s="11"/>
      <c r="U40" s="11"/>
      <c r="V40" s="11"/>
      <c r="W40" s="11"/>
      <c r="X40" s="11">
        <f t="shared" si="0"/>
        <v>0</v>
      </c>
      <c r="Y40" s="30"/>
      <c r="Z40" s="30"/>
    </row>
    <row r="41" spans="1:29" ht="39" customHeight="1">
      <c r="A41" s="73">
        <v>21</v>
      </c>
      <c r="B41" s="12" t="s">
        <v>136</v>
      </c>
      <c r="C41" s="30"/>
      <c r="D41" s="30"/>
      <c r="E41" s="30"/>
      <c r="F41" s="30"/>
      <c r="G41" s="30"/>
      <c r="H41" s="19"/>
      <c r="I41" s="19"/>
      <c r="J41" s="19"/>
      <c r="K41" s="19"/>
      <c r="L41" s="19"/>
      <c r="M41" s="19"/>
      <c r="N41" s="30"/>
      <c r="O41" s="11">
        <v>0</v>
      </c>
      <c r="P41" s="11"/>
      <c r="Q41" s="11"/>
      <c r="R41" s="11"/>
      <c r="S41" s="11"/>
      <c r="T41" s="11"/>
      <c r="U41" s="11"/>
      <c r="V41" s="11"/>
      <c r="W41" s="11"/>
      <c r="X41" s="11">
        <f t="shared" si="0"/>
        <v>0</v>
      </c>
      <c r="Y41" s="30"/>
      <c r="Z41" s="30"/>
    </row>
    <row r="42" spans="1:29" ht="37.4" customHeight="1">
      <c r="A42" s="73">
        <v>22</v>
      </c>
      <c r="B42" s="79" t="s">
        <v>137</v>
      </c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1">
        <v>0</v>
      </c>
      <c r="P42" s="11"/>
      <c r="Q42" s="11"/>
      <c r="R42" s="11"/>
      <c r="S42" s="11"/>
      <c r="T42" s="11"/>
      <c r="U42" s="11"/>
      <c r="V42" s="11"/>
      <c r="W42" s="11"/>
      <c r="X42" s="11">
        <f t="shared" si="0"/>
        <v>0</v>
      </c>
      <c r="Y42" s="30"/>
      <c r="Z42" s="30" t="s">
        <v>65</v>
      </c>
    </row>
    <row r="43" spans="1:29" ht="18" customHeight="1">
      <c r="A43" s="73">
        <v>23</v>
      </c>
      <c r="B43" s="12" t="s">
        <v>66</v>
      </c>
      <c r="C43" s="30"/>
      <c r="D43" s="30"/>
      <c r="E43" s="30"/>
      <c r="F43" s="19"/>
      <c r="G43" s="19"/>
      <c r="H43" s="19"/>
      <c r="I43" s="19"/>
      <c r="J43" s="19"/>
      <c r="K43" s="19"/>
      <c r="L43" s="19"/>
      <c r="M43" s="19"/>
      <c r="N43" s="19"/>
      <c r="O43" s="11">
        <v>0</v>
      </c>
      <c r="P43" s="11"/>
      <c r="Q43" s="11"/>
      <c r="R43" s="11"/>
      <c r="S43" s="11"/>
      <c r="T43" s="11"/>
      <c r="U43" s="11"/>
      <c r="V43" s="11"/>
      <c r="W43" s="11"/>
      <c r="X43" s="11">
        <f t="shared" si="0"/>
        <v>0</v>
      </c>
      <c r="Y43" s="30"/>
      <c r="Z43" s="30"/>
    </row>
    <row r="44" spans="1:29" ht="45" customHeight="1">
      <c r="A44" s="73">
        <v>24</v>
      </c>
      <c r="B44" s="12" t="s">
        <v>67</v>
      </c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1">
        <v>13000</v>
      </c>
      <c r="P44" s="11"/>
      <c r="Q44" s="11"/>
      <c r="R44" s="11"/>
      <c r="S44" s="11"/>
      <c r="T44" s="11"/>
      <c r="U44" s="11"/>
      <c r="V44" s="11"/>
      <c r="W44" s="11">
        <v>-13000</v>
      </c>
      <c r="X44" s="11">
        <f t="shared" si="0"/>
        <v>0</v>
      </c>
      <c r="Y44" s="20" t="s">
        <v>68</v>
      </c>
      <c r="Z44" s="23" t="s">
        <v>148</v>
      </c>
    </row>
    <row r="45" spans="1:29" ht="50" customHeight="1">
      <c r="A45" s="73">
        <v>25</v>
      </c>
      <c r="B45" s="12" t="s">
        <v>69</v>
      </c>
      <c r="C45" s="19"/>
      <c r="D45" s="19"/>
      <c r="E45" s="19"/>
      <c r="F45" s="19"/>
      <c r="G45" s="19"/>
      <c r="H45" s="19"/>
      <c r="I45" s="19"/>
      <c r="J45" s="19"/>
      <c r="K45" s="30"/>
      <c r="L45" s="30"/>
      <c r="M45" s="30"/>
      <c r="N45" s="30"/>
      <c r="O45" s="11">
        <v>3250</v>
      </c>
      <c r="P45" s="11"/>
      <c r="Q45" s="11">
        <v>-3250</v>
      </c>
      <c r="R45" s="11"/>
      <c r="S45" s="11"/>
      <c r="T45" s="11"/>
      <c r="U45" s="11"/>
      <c r="V45" s="11"/>
      <c r="W45" s="11"/>
      <c r="X45" s="11">
        <f t="shared" si="0"/>
        <v>0</v>
      </c>
      <c r="Y45" s="20" t="s">
        <v>68</v>
      </c>
      <c r="Z45" s="23" t="s">
        <v>148</v>
      </c>
    </row>
    <row r="46" spans="1:29" ht="38" customHeight="1">
      <c r="A46" s="73">
        <v>26</v>
      </c>
      <c r="B46" s="12" t="s">
        <v>70</v>
      </c>
      <c r="C46" s="28"/>
      <c r="D46" s="28"/>
      <c r="E46" s="111"/>
      <c r="F46" s="111"/>
      <c r="G46" s="111"/>
      <c r="H46" s="111"/>
      <c r="I46" s="18"/>
      <c r="J46" s="18"/>
      <c r="K46" s="18"/>
      <c r="L46" s="18"/>
      <c r="M46" s="18"/>
      <c r="N46" s="18"/>
      <c r="O46" s="11">
        <v>9275</v>
      </c>
      <c r="P46" s="11"/>
      <c r="Q46" s="11">
        <v>-2775</v>
      </c>
      <c r="R46" s="11"/>
      <c r="S46" s="11"/>
      <c r="T46" s="11">
        <v>3500</v>
      </c>
      <c r="U46" s="11"/>
      <c r="V46" s="11"/>
      <c r="W46" s="11"/>
      <c r="X46" s="11">
        <f t="shared" si="0"/>
        <v>10000</v>
      </c>
      <c r="Y46" s="68" t="s">
        <v>71</v>
      </c>
      <c r="Z46" s="24" t="s">
        <v>72</v>
      </c>
    </row>
    <row r="47" spans="1:29" ht="20.9" customHeight="1">
      <c r="A47" s="131">
        <v>27</v>
      </c>
      <c r="B47" s="129" t="s">
        <v>73</v>
      </c>
      <c r="C47" s="18"/>
      <c r="D47" s="18"/>
      <c r="E47" s="18"/>
      <c r="F47" s="18"/>
      <c r="G47" s="19"/>
      <c r="H47" s="19"/>
      <c r="I47" s="18"/>
      <c r="J47" s="18"/>
      <c r="K47" s="18"/>
      <c r="L47" s="18"/>
      <c r="M47" s="18"/>
      <c r="N47" s="18"/>
      <c r="O47" s="25">
        <v>23340</v>
      </c>
      <c r="P47" s="25"/>
      <c r="Q47" s="25"/>
      <c r="R47" s="25"/>
      <c r="S47" s="25"/>
      <c r="T47" s="25"/>
      <c r="U47" s="25"/>
      <c r="V47" s="25"/>
      <c r="W47" s="25"/>
      <c r="X47" s="11">
        <f t="shared" si="0"/>
        <v>23340</v>
      </c>
      <c r="Y47" s="74" t="s">
        <v>74</v>
      </c>
      <c r="Z47" s="26" t="s">
        <v>75</v>
      </c>
    </row>
    <row r="48" spans="1:29" ht="15.5" customHeight="1">
      <c r="A48" s="132"/>
      <c r="B48" s="130"/>
      <c r="C48" s="18"/>
      <c r="D48" s="18"/>
      <c r="E48" s="18"/>
      <c r="F48" s="18"/>
      <c r="G48" s="19"/>
      <c r="H48" s="19"/>
      <c r="I48" s="18"/>
      <c r="J48" s="18"/>
      <c r="K48" s="18"/>
      <c r="L48" s="18"/>
      <c r="M48" s="18"/>
      <c r="N48" s="18"/>
      <c r="O48" s="25">
        <v>1945</v>
      </c>
      <c r="P48" s="25"/>
      <c r="Q48" s="25"/>
      <c r="R48" s="25"/>
      <c r="S48" s="25"/>
      <c r="T48" s="25"/>
      <c r="U48" s="25"/>
      <c r="V48" s="25"/>
      <c r="W48" s="25"/>
      <c r="X48" s="11">
        <f t="shared" si="0"/>
        <v>1945</v>
      </c>
      <c r="Y48" s="74" t="s">
        <v>76</v>
      </c>
      <c r="Z48" s="26" t="s">
        <v>77</v>
      </c>
    </row>
    <row r="49" spans="1:29" ht="19" customHeight="1">
      <c r="A49" s="132"/>
      <c r="B49" s="130"/>
      <c r="C49" s="18"/>
      <c r="D49" s="18"/>
      <c r="E49" s="18"/>
      <c r="F49" s="18"/>
      <c r="G49" s="19"/>
      <c r="H49" s="19"/>
      <c r="I49" s="18"/>
      <c r="J49" s="18"/>
      <c r="K49" s="18"/>
      <c r="L49" s="18"/>
      <c r="M49" s="18"/>
      <c r="N49" s="18"/>
      <c r="O49" s="25">
        <v>950</v>
      </c>
      <c r="P49" s="25"/>
      <c r="Q49" s="25"/>
      <c r="R49" s="25"/>
      <c r="S49" s="25"/>
      <c r="T49" s="25"/>
      <c r="U49" s="25"/>
      <c r="V49" s="25"/>
      <c r="W49" s="25"/>
      <c r="X49" s="11">
        <f t="shared" si="0"/>
        <v>950</v>
      </c>
      <c r="Y49" s="74" t="s">
        <v>78</v>
      </c>
      <c r="Z49" s="26" t="s">
        <v>79</v>
      </c>
    </row>
    <row r="50" spans="1:29" ht="17.5" customHeight="1">
      <c r="A50" s="132"/>
      <c r="B50" s="130"/>
      <c r="C50" s="18"/>
      <c r="D50" s="18"/>
      <c r="E50" s="18"/>
      <c r="F50" s="18"/>
      <c r="G50" s="19"/>
      <c r="H50" s="19"/>
      <c r="I50" s="18"/>
      <c r="J50" s="18"/>
      <c r="K50" s="18"/>
      <c r="L50" s="18"/>
      <c r="M50" s="18"/>
      <c r="N50" s="18"/>
      <c r="O50" s="25">
        <v>2720</v>
      </c>
      <c r="P50" s="25"/>
      <c r="Q50" s="25"/>
      <c r="R50" s="25"/>
      <c r="S50" s="25"/>
      <c r="T50" s="25"/>
      <c r="U50" s="25"/>
      <c r="V50" s="25"/>
      <c r="W50" s="25"/>
      <c r="X50" s="11">
        <f t="shared" si="0"/>
        <v>2720</v>
      </c>
      <c r="Y50" s="74" t="s">
        <v>80</v>
      </c>
      <c r="Z50" s="26" t="s">
        <v>81</v>
      </c>
    </row>
    <row r="51" spans="1:29" ht="17.5" customHeight="1">
      <c r="A51" s="132"/>
      <c r="B51" s="130"/>
      <c r="C51" s="18"/>
      <c r="D51" s="18"/>
      <c r="E51" s="18"/>
      <c r="F51" s="18"/>
      <c r="G51" s="19"/>
      <c r="H51" s="19"/>
      <c r="I51" s="18"/>
      <c r="J51" s="18"/>
      <c r="K51" s="18"/>
      <c r="L51" s="18"/>
      <c r="M51" s="18"/>
      <c r="N51" s="18"/>
      <c r="O51" s="25">
        <v>1945</v>
      </c>
      <c r="P51" s="25"/>
      <c r="Q51" s="25"/>
      <c r="R51" s="25"/>
      <c r="S51" s="25"/>
      <c r="T51" s="25"/>
      <c r="U51" s="25"/>
      <c r="V51" s="25"/>
      <c r="W51" s="25"/>
      <c r="X51" s="11">
        <f t="shared" si="0"/>
        <v>1945</v>
      </c>
      <c r="Y51" s="74" t="s">
        <v>82</v>
      </c>
      <c r="Z51" s="26" t="s">
        <v>83</v>
      </c>
    </row>
    <row r="52" spans="1:29" ht="32" customHeight="1">
      <c r="A52" s="132"/>
      <c r="B52" s="130"/>
      <c r="C52" s="18"/>
      <c r="D52" s="18"/>
      <c r="E52" s="18"/>
      <c r="F52" s="18"/>
      <c r="G52" s="19"/>
      <c r="H52" s="19"/>
      <c r="I52" s="18"/>
      <c r="J52" s="18"/>
      <c r="K52" s="18"/>
      <c r="L52" s="18"/>
      <c r="M52" s="18"/>
      <c r="N52" s="18"/>
      <c r="O52" s="25">
        <v>1895</v>
      </c>
      <c r="P52" s="25"/>
      <c r="Q52" s="25"/>
      <c r="R52" s="25"/>
      <c r="S52" s="25"/>
      <c r="T52" s="25"/>
      <c r="U52" s="25"/>
      <c r="V52" s="25"/>
      <c r="W52" s="25">
        <v>-950</v>
      </c>
      <c r="X52" s="11">
        <f t="shared" si="0"/>
        <v>945</v>
      </c>
      <c r="Y52" s="74" t="s">
        <v>84</v>
      </c>
      <c r="Z52" s="26" t="s">
        <v>175</v>
      </c>
    </row>
    <row r="53" spans="1:29" ht="61" customHeight="1">
      <c r="A53" s="74">
        <v>28</v>
      </c>
      <c r="B53" s="27" t="s">
        <v>85</v>
      </c>
      <c r="C53" s="28"/>
      <c r="D53" s="18"/>
      <c r="E53" s="18"/>
      <c r="F53" s="18"/>
      <c r="G53" s="19"/>
      <c r="H53" s="19"/>
      <c r="I53" s="18"/>
      <c r="J53" s="18"/>
      <c r="K53" s="65"/>
      <c r="L53" s="65"/>
      <c r="M53" s="65"/>
      <c r="N53" s="65"/>
      <c r="O53" s="76">
        <v>200</v>
      </c>
      <c r="P53" s="76"/>
      <c r="Q53" s="76"/>
      <c r="R53" s="76"/>
      <c r="S53" s="76"/>
      <c r="T53" s="76"/>
      <c r="U53" s="76"/>
      <c r="V53" s="76"/>
      <c r="W53" s="76"/>
      <c r="X53" s="11">
        <f t="shared" si="0"/>
        <v>200</v>
      </c>
      <c r="Y53" s="74" t="s">
        <v>86</v>
      </c>
      <c r="Z53" s="26" t="s">
        <v>87</v>
      </c>
      <c r="AA53" s="29"/>
    </row>
    <row r="54" spans="1:29" ht="63" customHeight="1">
      <c r="A54" s="74">
        <v>29</v>
      </c>
      <c r="B54" s="27" t="s">
        <v>89</v>
      </c>
      <c r="C54" s="28"/>
      <c r="D54" s="18"/>
      <c r="E54" s="18"/>
      <c r="F54" s="18"/>
      <c r="G54" s="19"/>
      <c r="H54" s="19"/>
      <c r="I54" s="18"/>
      <c r="J54" s="18"/>
      <c r="K54" s="18"/>
      <c r="L54" s="18"/>
      <c r="M54" s="18"/>
      <c r="N54" s="18"/>
      <c r="O54" s="76">
        <v>300</v>
      </c>
      <c r="P54" s="76"/>
      <c r="Q54" s="76">
        <v>-300</v>
      </c>
      <c r="R54" s="76"/>
      <c r="S54" s="76"/>
      <c r="T54" s="76"/>
      <c r="U54" s="76"/>
      <c r="V54" s="76"/>
      <c r="W54" s="76"/>
      <c r="X54" s="11">
        <f t="shared" si="0"/>
        <v>0</v>
      </c>
      <c r="Y54" s="74" t="s">
        <v>88</v>
      </c>
      <c r="Z54" s="26" t="s">
        <v>147</v>
      </c>
      <c r="AA54" s="29"/>
    </row>
    <row r="55" spans="1:29" ht="47.5" customHeight="1">
      <c r="A55" s="30">
        <v>30</v>
      </c>
      <c r="B55" s="12" t="s">
        <v>141</v>
      </c>
      <c r="C55" s="18"/>
      <c r="D55" s="18"/>
      <c r="E55" s="18"/>
      <c r="F55" s="18"/>
      <c r="G55" s="19"/>
      <c r="H55" s="19"/>
      <c r="I55" s="18"/>
      <c r="J55" s="18"/>
      <c r="K55" s="18"/>
      <c r="L55" s="18"/>
      <c r="M55" s="18"/>
      <c r="N55" s="18"/>
      <c r="O55" s="11">
        <v>0</v>
      </c>
      <c r="P55" s="11"/>
      <c r="Q55" s="11"/>
      <c r="R55" s="11"/>
      <c r="S55" s="11"/>
      <c r="T55" s="11"/>
      <c r="U55" s="11"/>
      <c r="V55" s="11"/>
      <c r="W55" s="11"/>
      <c r="X55" s="11">
        <f t="shared" si="0"/>
        <v>0</v>
      </c>
      <c r="Y55" s="20"/>
      <c r="Z55" s="31"/>
    </row>
    <row r="56" spans="1:29" ht="38.5" customHeight="1">
      <c r="A56" s="30">
        <v>31</v>
      </c>
      <c r="B56" s="12" t="s">
        <v>90</v>
      </c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1">
        <v>0</v>
      </c>
      <c r="P56" s="11"/>
      <c r="Q56" s="11"/>
      <c r="R56" s="11"/>
      <c r="S56" s="11"/>
      <c r="T56" s="11"/>
      <c r="U56" s="11"/>
      <c r="V56" s="11"/>
      <c r="W56" s="11"/>
      <c r="X56" s="11">
        <f t="shared" si="0"/>
        <v>0</v>
      </c>
      <c r="Y56" s="20"/>
      <c r="Z56" s="31"/>
    </row>
    <row r="57" spans="1:29" ht="52.4" customHeight="1">
      <c r="A57" s="30">
        <v>32</v>
      </c>
      <c r="B57" s="12" t="s">
        <v>91</v>
      </c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1">
        <v>0</v>
      </c>
      <c r="P57" s="11"/>
      <c r="Q57" s="11"/>
      <c r="R57" s="11"/>
      <c r="S57" s="11"/>
      <c r="T57" s="11"/>
      <c r="U57" s="11"/>
      <c r="V57" s="11"/>
      <c r="W57" s="11"/>
      <c r="X57" s="11">
        <f t="shared" si="0"/>
        <v>0</v>
      </c>
      <c r="Y57" s="20"/>
      <c r="Z57" s="31"/>
    </row>
    <row r="58" spans="1:29" ht="113.5" customHeight="1">
      <c r="A58" s="30">
        <v>33</v>
      </c>
      <c r="B58" s="12" t="s">
        <v>139</v>
      </c>
      <c r="C58" s="18"/>
      <c r="D58" s="18"/>
      <c r="E58" s="18"/>
      <c r="F58" s="18"/>
      <c r="G58" s="18"/>
      <c r="H58" s="18"/>
      <c r="I58" s="28"/>
      <c r="J58" s="28"/>
      <c r="K58" s="28"/>
      <c r="L58" s="28"/>
      <c r="M58" s="28"/>
      <c r="N58" s="28"/>
      <c r="O58" s="11">
        <v>15000</v>
      </c>
      <c r="P58" s="11"/>
      <c r="Q58" s="11">
        <v>-15000</v>
      </c>
      <c r="R58" s="11"/>
      <c r="S58" s="11"/>
      <c r="T58" s="11"/>
      <c r="U58" s="11"/>
      <c r="V58" s="11"/>
      <c r="W58" s="11"/>
      <c r="X58" s="11">
        <f t="shared" si="0"/>
        <v>0</v>
      </c>
      <c r="Y58" s="15" t="s">
        <v>71</v>
      </c>
      <c r="Z58" s="32" t="s">
        <v>72</v>
      </c>
    </row>
    <row r="59" spans="1:29" ht="113.5" customHeight="1">
      <c r="A59" s="30">
        <v>34</v>
      </c>
      <c r="B59" s="17" t="s">
        <v>171</v>
      </c>
      <c r="C59" s="2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1">
        <v>140000</v>
      </c>
      <c r="P59" s="11"/>
      <c r="Q59" s="11">
        <v>10000</v>
      </c>
      <c r="R59" s="11"/>
      <c r="S59" s="11"/>
      <c r="T59" s="11"/>
      <c r="U59" s="11"/>
      <c r="V59" s="11"/>
      <c r="W59" s="11">
        <v>-146550</v>
      </c>
      <c r="X59" s="11">
        <f t="shared" si="0"/>
        <v>3450</v>
      </c>
      <c r="Y59" s="69" t="s">
        <v>71</v>
      </c>
      <c r="Z59" s="32" t="s">
        <v>72</v>
      </c>
    </row>
    <row r="60" spans="1:29" s="22" customFormat="1" ht="26.5" customHeight="1">
      <c r="A60" s="30">
        <v>35</v>
      </c>
      <c r="B60" s="12" t="s">
        <v>92</v>
      </c>
      <c r="C60" s="28"/>
      <c r="D60" s="28"/>
      <c r="E60" s="28"/>
      <c r="F60" s="65"/>
      <c r="G60" s="66"/>
      <c r="H60" s="66"/>
      <c r="I60" s="66"/>
      <c r="J60" s="66"/>
      <c r="K60" s="66"/>
      <c r="L60" s="66"/>
      <c r="M60" s="66"/>
      <c r="N60" s="66"/>
      <c r="O60" s="11">
        <v>4000</v>
      </c>
      <c r="P60" s="11"/>
      <c r="Q60" s="11"/>
      <c r="R60" s="11"/>
      <c r="S60" s="11"/>
      <c r="T60" s="11"/>
      <c r="U60" s="11"/>
      <c r="V60" s="11"/>
      <c r="W60" s="11">
        <v>-2000</v>
      </c>
      <c r="X60" s="11">
        <f t="shared" si="0"/>
        <v>2000</v>
      </c>
      <c r="Y60" s="68" t="s">
        <v>93</v>
      </c>
      <c r="Z60" s="24" t="s">
        <v>94</v>
      </c>
      <c r="AA60" s="1"/>
      <c r="AB60" s="1"/>
      <c r="AC60" s="1"/>
    </row>
    <row r="61" spans="1:29" s="22" customFormat="1" ht="26.5" customHeight="1">
      <c r="A61" s="30">
        <v>36</v>
      </c>
      <c r="B61" s="12" t="s">
        <v>95</v>
      </c>
      <c r="C61" s="28"/>
      <c r="D61" s="28"/>
      <c r="E61" s="28"/>
      <c r="F61" s="65"/>
      <c r="G61" s="66"/>
      <c r="H61" s="66"/>
      <c r="I61" s="66"/>
      <c r="J61" s="66"/>
      <c r="K61" s="66"/>
      <c r="L61" s="66"/>
      <c r="M61" s="66"/>
      <c r="N61" s="66"/>
      <c r="O61" s="11">
        <v>4000</v>
      </c>
      <c r="P61" s="11"/>
      <c r="Q61" s="11"/>
      <c r="R61" s="11"/>
      <c r="S61" s="11"/>
      <c r="T61" s="11"/>
      <c r="U61" s="11"/>
      <c r="V61" s="11"/>
      <c r="W61" s="11">
        <v>-4000</v>
      </c>
      <c r="X61" s="11">
        <f t="shared" si="0"/>
        <v>0</v>
      </c>
      <c r="Y61" s="68" t="s">
        <v>93</v>
      </c>
      <c r="Z61" s="24" t="s">
        <v>94</v>
      </c>
      <c r="AA61" s="1"/>
      <c r="AB61" s="1"/>
      <c r="AC61" s="1"/>
    </row>
    <row r="62" spans="1:29" s="22" customFormat="1" ht="59.5" customHeight="1">
      <c r="A62" s="30">
        <v>37</v>
      </c>
      <c r="B62" s="112" t="s">
        <v>167</v>
      </c>
      <c r="C62" s="28"/>
      <c r="D62" s="28"/>
      <c r="E62" s="28"/>
      <c r="F62" s="111"/>
      <c r="G62" s="111"/>
      <c r="H62" s="111"/>
      <c r="I62" s="66"/>
      <c r="J62" s="66"/>
      <c r="K62" s="66"/>
      <c r="L62" s="66"/>
      <c r="M62" s="66"/>
      <c r="N62" s="66"/>
      <c r="O62" s="11"/>
      <c r="P62" s="11"/>
      <c r="Q62" s="11"/>
      <c r="R62" s="11"/>
      <c r="S62" s="11"/>
      <c r="T62" s="11">
        <v>6500</v>
      </c>
      <c r="U62" s="11"/>
      <c r="V62" s="11"/>
      <c r="W62" s="11"/>
      <c r="X62" s="11">
        <f t="shared" si="0"/>
        <v>6500</v>
      </c>
      <c r="Y62" s="113" t="s">
        <v>71</v>
      </c>
      <c r="Z62" s="114" t="s">
        <v>72</v>
      </c>
      <c r="AA62" s="1"/>
      <c r="AB62" s="1"/>
      <c r="AC62" s="1"/>
    </row>
    <row r="63" spans="1:29" ht="25.5" customHeight="1">
      <c r="A63" s="89"/>
      <c r="B63" s="81" t="s">
        <v>96</v>
      </c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3">
        <f>SUM(O21:O62)</f>
        <v>221820</v>
      </c>
      <c r="P63" s="83">
        <f t="shared" ref="P63:X63" si="1">SUM(P21:P62)</f>
        <v>0</v>
      </c>
      <c r="Q63" s="83">
        <f t="shared" si="1"/>
        <v>-11325</v>
      </c>
      <c r="R63" s="83">
        <f t="shared" si="1"/>
        <v>0</v>
      </c>
      <c r="S63" s="83">
        <f t="shared" si="1"/>
        <v>0</v>
      </c>
      <c r="T63" s="83">
        <f t="shared" ref="T63:V63" si="2">SUM(T21:T62)</f>
        <v>10000</v>
      </c>
      <c r="U63" s="83">
        <f t="shared" si="2"/>
        <v>0</v>
      </c>
      <c r="V63" s="83">
        <f t="shared" si="2"/>
        <v>0</v>
      </c>
      <c r="W63" s="83">
        <f t="shared" si="1"/>
        <v>-166500</v>
      </c>
      <c r="X63" s="83">
        <f t="shared" si="1"/>
        <v>53995</v>
      </c>
      <c r="Y63" s="33"/>
      <c r="Z63" s="34"/>
      <c r="AA63" s="29"/>
    </row>
    <row r="64" spans="1:29" ht="15" customHeight="1">
      <c r="A64" s="5"/>
      <c r="B64" s="5"/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90"/>
      <c r="P64" s="90"/>
      <c r="Q64" s="90"/>
      <c r="R64" s="90"/>
      <c r="S64" s="90"/>
      <c r="T64" s="90"/>
      <c r="U64" s="90"/>
      <c r="V64" s="90"/>
      <c r="W64" s="90"/>
      <c r="X64" s="90"/>
      <c r="Y64" s="35"/>
      <c r="Z64" s="36"/>
    </row>
    <row r="65" spans="1:29" ht="16" customHeight="1">
      <c r="A65" s="137" t="s">
        <v>97</v>
      </c>
      <c r="B65" s="137" t="s">
        <v>17</v>
      </c>
      <c r="C65" s="138" t="s">
        <v>98</v>
      </c>
      <c r="D65" s="138"/>
      <c r="E65" s="138"/>
      <c r="F65" s="138"/>
      <c r="G65" s="138"/>
      <c r="H65" s="138"/>
      <c r="I65" s="138"/>
      <c r="J65" s="138"/>
      <c r="K65" s="125" t="s">
        <v>19</v>
      </c>
      <c r="L65" s="125"/>
      <c r="M65" s="125"/>
      <c r="N65" s="125"/>
      <c r="O65" s="133"/>
      <c r="P65" s="133"/>
      <c r="Q65" s="133"/>
      <c r="R65" s="133"/>
      <c r="S65" s="133"/>
      <c r="T65" s="133"/>
      <c r="U65" s="133"/>
      <c r="V65" s="133"/>
      <c r="W65" s="133"/>
      <c r="X65" s="133"/>
      <c r="Y65" s="133"/>
      <c r="Z65" s="133"/>
    </row>
    <row r="66" spans="1:29" s="21" customFormat="1" ht="10.5" customHeight="1">
      <c r="A66" s="137"/>
      <c r="B66" s="137"/>
      <c r="C66" s="138"/>
      <c r="D66" s="138"/>
      <c r="E66" s="138"/>
      <c r="F66" s="138"/>
      <c r="G66" s="138"/>
      <c r="H66" s="138"/>
      <c r="I66" s="138"/>
      <c r="J66" s="138"/>
      <c r="K66" s="37">
        <v>1</v>
      </c>
      <c r="L66" s="37">
        <v>2</v>
      </c>
      <c r="M66" s="38">
        <v>3</v>
      </c>
      <c r="N66" s="38">
        <v>4</v>
      </c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"/>
      <c r="AB66" s="1"/>
      <c r="AC66" s="1"/>
    </row>
    <row r="67" spans="1:29" ht="22.4" customHeight="1">
      <c r="A67" s="134" t="s">
        <v>99</v>
      </c>
      <c r="B67" s="39" t="s">
        <v>100</v>
      </c>
      <c r="C67" s="135" t="s">
        <v>101</v>
      </c>
      <c r="D67" s="135"/>
      <c r="E67" s="135"/>
      <c r="F67" s="135"/>
      <c r="G67" s="135"/>
      <c r="H67" s="135"/>
      <c r="I67" s="135"/>
      <c r="J67" s="135"/>
      <c r="K67" s="40">
        <v>250</v>
      </c>
      <c r="L67" s="40">
        <v>250</v>
      </c>
      <c r="M67" s="40">
        <v>250</v>
      </c>
      <c r="N67" s="40">
        <v>250</v>
      </c>
      <c r="O67" s="136"/>
      <c r="P67" s="136"/>
      <c r="Q67" s="136"/>
      <c r="R67" s="136"/>
      <c r="S67" s="136"/>
      <c r="T67" s="136"/>
      <c r="U67" s="136"/>
      <c r="V67" s="136"/>
      <c r="W67" s="136"/>
      <c r="X67" s="136"/>
      <c r="Y67" s="136"/>
      <c r="Z67" s="136"/>
    </row>
    <row r="68" spans="1:29" ht="27" customHeight="1">
      <c r="A68" s="134"/>
      <c r="B68" s="39" t="s">
        <v>102</v>
      </c>
      <c r="C68" s="135" t="s">
        <v>103</v>
      </c>
      <c r="D68" s="135"/>
      <c r="E68" s="135"/>
      <c r="F68" s="135"/>
      <c r="G68" s="135"/>
      <c r="H68" s="135"/>
      <c r="I68" s="135"/>
      <c r="J68" s="135"/>
      <c r="K68" s="40">
        <v>150</v>
      </c>
      <c r="L68" s="40">
        <v>150</v>
      </c>
      <c r="M68" s="40">
        <v>150</v>
      </c>
      <c r="N68" s="40">
        <v>150</v>
      </c>
      <c r="O68" s="136"/>
      <c r="P68" s="136"/>
      <c r="Q68" s="136"/>
      <c r="R68" s="136"/>
      <c r="S68" s="136"/>
      <c r="T68" s="136"/>
      <c r="U68" s="136"/>
      <c r="V68" s="136"/>
      <c r="W68" s="136"/>
      <c r="X68" s="136"/>
      <c r="Y68" s="136"/>
      <c r="Z68" s="136"/>
    </row>
    <row r="69" spans="1:29" ht="30.75" customHeight="1">
      <c r="A69" s="134"/>
      <c r="B69" s="39" t="s">
        <v>104</v>
      </c>
      <c r="C69" s="135" t="s">
        <v>105</v>
      </c>
      <c r="D69" s="135"/>
      <c r="E69" s="135"/>
      <c r="F69" s="135"/>
      <c r="G69" s="135"/>
      <c r="H69" s="135"/>
      <c r="I69" s="135"/>
      <c r="J69" s="135"/>
      <c r="K69" s="40">
        <v>3000</v>
      </c>
      <c r="L69" s="40">
        <v>3000</v>
      </c>
      <c r="M69" s="40">
        <v>3000</v>
      </c>
      <c r="N69" s="40">
        <v>3000</v>
      </c>
      <c r="O69" s="136"/>
      <c r="P69" s="136"/>
      <c r="Q69" s="136"/>
      <c r="R69" s="136"/>
      <c r="S69" s="136"/>
      <c r="T69" s="136"/>
      <c r="U69" s="136"/>
      <c r="V69" s="136"/>
      <c r="W69" s="136"/>
      <c r="X69" s="136"/>
      <c r="Y69" s="136"/>
      <c r="Z69" s="136"/>
    </row>
    <row r="70" spans="1:29" ht="16.5" customHeight="1">
      <c r="A70" s="139"/>
      <c r="B70" s="118" t="s">
        <v>31</v>
      </c>
      <c r="C70" s="118" t="s">
        <v>32</v>
      </c>
      <c r="D70" s="118"/>
      <c r="E70" s="118"/>
      <c r="F70" s="118"/>
      <c r="G70" s="118"/>
      <c r="H70" s="118"/>
      <c r="I70" s="118"/>
      <c r="J70" s="118"/>
      <c r="K70" s="118"/>
      <c r="L70" s="118"/>
      <c r="M70" s="118"/>
      <c r="N70" s="118"/>
      <c r="O70" s="125" t="s">
        <v>33</v>
      </c>
      <c r="P70" s="124" t="s">
        <v>142</v>
      </c>
      <c r="Q70" s="124" t="s">
        <v>150</v>
      </c>
      <c r="R70" s="124" t="s">
        <v>161</v>
      </c>
      <c r="S70" s="124" t="s">
        <v>162</v>
      </c>
      <c r="T70" s="124" t="s">
        <v>166</v>
      </c>
      <c r="U70" s="124" t="s">
        <v>168</v>
      </c>
      <c r="V70" s="124" t="s">
        <v>170</v>
      </c>
      <c r="W70" s="124" t="s">
        <v>177</v>
      </c>
      <c r="X70" s="124" t="s">
        <v>143</v>
      </c>
      <c r="Y70" s="118" t="s">
        <v>34</v>
      </c>
      <c r="Z70" s="118"/>
    </row>
    <row r="71" spans="1:29" ht="16.5" customHeight="1">
      <c r="A71" s="139"/>
      <c r="B71" s="118"/>
      <c r="C71" s="102" t="s">
        <v>35</v>
      </c>
      <c r="D71" s="102" t="s">
        <v>36</v>
      </c>
      <c r="E71" s="102" t="s">
        <v>37</v>
      </c>
      <c r="F71" s="102" t="s">
        <v>38</v>
      </c>
      <c r="G71" s="102" t="s">
        <v>37</v>
      </c>
      <c r="H71" s="102" t="s">
        <v>39</v>
      </c>
      <c r="I71" s="102" t="s">
        <v>39</v>
      </c>
      <c r="J71" s="102" t="s">
        <v>38</v>
      </c>
      <c r="K71" s="102" t="s">
        <v>40</v>
      </c>
      <c r="L71" s="102" t="s">
        <v>41</v>
      </c>
      <c r="M71" s="102" t="s">
        <v>42</v>
      </c>
      <c r="N71" s="102" t="s">
        <v>43</v>
      </c>
      <c r="O71" s="125"/>
      <c r="P71" s="124"/>
      <c r="Q71" s="124"/>
      <c r="R71" s="124"/>
      <c r="S71" s="124"/>
      <c r="T71" s="124"/>
      <c r="U71" s="124"/>
      <c r="V71" s="124"/>
      <c r="W71" s="124"/>
      <c r="X71" s="124"/>
      <c r="Y71" s="103" t="s">
        <v>44</v>
      </c>
      <c r="Z71" s="102" t="s">
        <v>45</v>
      </c>
    </row>
    <row r="72" spans="1:29" ht="35" customHeight="1">
      <c r="A72" s="30">
        <v>1</v>
      </c>
      <c r="B72" s="17" t="s">
        <v>106</v>
      </c>
      <c r="C72" s="45"/>
      <c r="D72" s="45"/>
      <c r="E72" s="45"/>
      <c r="F72" s="18"/>
      <c r="G72" s="18"/>
      <c r="H72" s="18"/>
      <c r="I72" s="18"/>
      <c r="J72" s="18"/>
      <c r="K72" s="18"/>
      <c r="L72" s="18"/>
      <c r="M72" s="18"/>
      <c r="N72" s="18"/>
      <c r="O72" s="25">
        <v>0</v>
      </c>
      <c r="P72" s="11"/>
      <c r="Q72" s="11"/>
      <c r="R72" s="11"/>
      <c r="S72" s="11"/>
      <c r="T72" s="11"/>
      <c r="U72" s="11"/>
      <c r="V72" s="11"/>
      <c r="W72" s="11"/>
      <c r="X72" s="11">
        <f>SUM(O72:W72)</f>
        <v>0</v>
      </c>
      <c r="Y72" s="43"/>
      <c r="Z72" s="44"/>
    </row>
    <row r="73" spans="1:29" ht="33" customHeight="1">
      <c r="A73" s="30">
        <v>2</v>
      </c>
      <c r="B73" s="12" t="s">
        <v>107</v>
      </c>
      <c r="C73" s="18"/>
      <c r="D73" s="18"/>
      <c r="E73" s="18"/>
      <c r="F73" s="18"/>
      <c r="G73" s="19"/>
      <c r="H73" s="19"/>
      <c r="I73" s="18"/>
      <c r="J73" s="18"/>
      <c r="K73" s="18"/>
      <c r="L73" s="18"/>
      <c r="M73" s="18"/>
      <c r="N73" s="18"/>
      <c r="O73" s="25">
        <v>0</v>
      </c>
      <c r="P73" s="25"/>
      <c r="Q73" s="25"/>
      <c r="R73" s="25"/>
      <c r="S73" s="25"/>
      <c r="T73" s="25"/>
      <c r="U73" s="25"/>
      <c r="V73" s="25"/>
      <c r="W73" s="25"/>
      <c r="X73" s="11">
        <f t="shared" ref="X73:X79" si="3">SUM(O73:W73)</f>
        <v>0</v>
      </c>
      <c r="Y73" s="43"/>
      <c r="Z73" s="44"/>
    </row>
    <row r="74" spans="1:29" ht="48" customHeight="1">
      <c r="A74" s="30">
        <v>3</v>
      </c>
      <c r="B74" s="17" t="s">
        <v>108</v>
      </c>
      <c r="C74" s="45"/>
      <c r="D74" s="45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25">
        <v>10420</v>
      </c>
      <c r="P74" s="25"/>
      <c r="Q74" s="25">
        <v>1180</v>
      </c>
      <c r="R74" s="25"/>
      <c r="S74" s="25"/>
      <c r="T74" s="25"/>
      <c r="U74" s="25"/>
      <c r="V74" s="25"/>
      <c r="W74" s="25"/>
      <c r="X74" s="11">
        <f t="shared" si="3"/>
        <v>11600</v>
      </c>
      <c r="Y74" s="20" t="s">
        <v>109</v>
      </c>
      <c r="Z74" s="24" t="s">
        <v>110</v>
      </c>
    </row>
    <row r="75" spans="1:29" ht="27.25" customHeight="1">
      <c r="A75" s="41">
        <v>4</v>
      </c>
      <c r="B75" s="42" t="s">
        <v>111</v>
      </c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1">
        <v>0</v>
      </c>
      <c r="P75" s="11"/>
      <c r="Q75" s="11"/>
      <c r="R75" s="11"/>
      <c r="S75" s="11"/>
      <c r="T75" s="11"/>
      <c r="U75" s="11"/>
      <c r="V75" s="11"/>
      <c r="W75" s="11"/>
      <c r="X75" s="11">
        <f t="shared" si="3"/>
        <v>0</v>
      </c>
      <c r="Y75" s="20"/>
      <c r="Z75" s="31"/>
    </row>
    <row r="76" spans="1:29" ht="29.9" customHeight="1">
      <c r="A76" s="41">
        <v>5</v>
      </c>
      <c r="B76" s="75" t="s">
        <v>112</v>
      </c>
      <c r="C76" s="18"/>
      <c r="D76" s="18"/>
      <c r="E76" s="18"/>
      <c r="F76" s="18"/>
      <c r="G76" s="19"/>
      <c r="H76" s="19"/>
      <c r="I76" s="18"/>
      <c r="J76" s="18"/>
      <c r="K76" s="18"/>
      <c r="L76" s="18"/>
      <c r="M76" s="18"/>
      <c r="N76" s="18"/>
      <c r="O76" s="11">
        <v>0</v>
      </c>
      <c r="P76" s="11"/>
      <c r="Q76" s="11"/>
      <c r="R76" s="11"/>
      <c r="S76" s="11"/>
      <c r="T76" s="11"/>
      <c r="U76" s="11"/>
      <c r="V76" s="11"/>
      <c r="W76" s="11"/>
      <c r="X76" s="11">
        <f t="shared" si="3"/>
        <v>0</v>
      </c>
      <c r="Y76" s="43"/>
      <c r="Z76" s="44"/>
    </row>
    <row r="77" spans="1:29" ht="24.75" customHeight="1">
      <c r="A77" s="41">
        <v>6</v>
      </c>
      <c r="B77" s="46" t="s">
        <v>113</v>
      </c>
      <c r="C77" s="18"/>
      <c r="D77" s="18"/>
      <c r="E77" s="18"/>
      <c r="F77" s="18"/>
      <c r="G77" s="19"/>
      <c r="H77" s="19"/>
      <c r="I77" s="18"/>
      <c r="J77" s="18"/>
      <c r="K77" s="18"/>
      <c r="L77" s="18"/>
      <c r="M77" s="18"/>
      <c r="N77" s="18"/>
      <c r="O77" s="11">
        <v>0</v>
      </c>
      <c r="P77" s="11"/>
      <c r="Q77" s="11"/>
      <c r="R77" s="11"/>
      <c r="S77" s="11"/>
      <c r="T77" s="11"/>
      <c r="U77" s="11"/>
      <c r="V77" s="11"/>
      <c r="W77" s="11"/>
      <c r="X77" s="11">
        <f t="shared" si="3"/>
        <v>0</v>
      </c>
      <c r="Y77" s="43"/>
      <c r="Z77" s="44"/>
    </row>
    <row r="78" spans="1:29" ht="59.5" customHeight="1">
      <c r="A78" s="41">
        <v>7</v>
      </c>
      <c r="B78" s="46" t="s">
        <v>114</v>
      </c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1">
        <v>0</v>
      </c>
      <c r="P78" s="11"/>
      <c r="Q78" s="11"/>
      <c r="R78" s="11"/>
      <c r="S78" s="11"/>
      <c r="T78" s="11"/>
      <c r="U78" s="11"/>
      <c r="V78" s="11"/>
      <c r="W78" s="11"/>
      <c r="X78" s="11">
        <f t="shared" si="3"/>
        <v>0</v>
      </c>
      <c r="Y78" s="43"/>
      <c r="Z78" s="44"/>
    </row>
    <row r="79" spans="1:29" ht="39.75" customHeight="1">
      <c r="A79" s="41">
        <v>8</v>
      </c>
      <c r="B79" s="71" t="s">
        <v>115</v>
      </c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1">
        <v>0</v>
      </c>
      <c r="P79" s="11"/>
      <c r="Q79" s="11"/>
      <c r="R79" s="11"/>
      <c r="S79" s="11"/>
      <c r="T79" s="11"/>
      <c r="U79" s="11"/>
      <c r="V79" s="11"/>
      <c r="W79" s="11"/>
      <c r="X79" s="11">
        <f t="shared" si="3"/>
        <v>0</v>
      </c>
      <c r="Y79" s="73"/>
      <c r="Z79" s="8"/>
    </row>
    <row r="80" spans="1:29" ht="22.5" customHeight="1">
      <c r="A80" s="89"/>
      <c r="B80" s="81" t="s">
        <v>116</v>
      </c>
      <c r="C80" s="140"/>
      <c r="D80" s="140"/>
      <c r="E80" s="140"/>
      <c r="F80" s="140"/>
      <c r="G80" s="140"/>
      <c r="H80" s="140"/>
      <c r="I80" s="140"/>
      <c r="J80" s="140"/>
      <c r="K80" s="140"/>
      <c r="L80" s="140"/>
      <c r="M80" s="140"/>
      <c r="N80" s="140"/>
      <c r="O80" s="83">
        <f>SUM(O72:O79)</f>
        <v>10420</v>
      </c>
      <c r="P80" s="83">
        <f t="shared" ref="P80:V80" si="4">SUM(P72:P79)</f>
        <v>0</v>
      </c>
      <c r="Q80" s="83">
        <f t="shared" si="4"/>
        <v>1180</v>
      </c>
      <c r="R80" s="83">
        <f t="shared" si="4"/>
        <v>0</v>
      </c>
      <c r="S80" s="83">
        <f t="shared" si="4"/>
        <v>0</v>
      </c>
      <c r="T80" s="83">
        <f t="shared" si="4"/>
        <v>0</v>
      </c>
      <c r="U80" s="83">
        <f t="shared" si="4"/>
        <v>0</v>
      </c>
      <c r="V80" s="83">
        <f t="shared" si="4"/>
        <v>0</v>
      </c>
      <c r="W80" s="83">
        <f t="shared" ref="W80:X80" si="5">SUM(W72:W79)</f>
        <v>0</v>
      </c>
      <c r="X80" s="83">
        <f t="shared" si="5"/>
        <v>11600</v>
      </c>
      <c r="Y80" s="33"/>
      <c r="Z80" s="34"/>
    </row>
    <row r="81" spans="1:26" ht="12" customHeight="1">
      <c r="A81" s="51"/>
      <c r="B81" s="51"/>
      <c r="C81" s="91"/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2"/>
      <c r="P81" s="92"/>
      <c r="Q81" s="92"/>
      <c r="R81" s="92"/>
      <c r="S81" s="92"/>
      <c r="T81" s="92"/>
      <c r="U81" s="92"/>
      <c r="V81" s="92"/>
      <c r="W81" s="92"/>
      <c r="X81" s="92"/>
      <c r="Y81" s="47"/>
      <c r="Z81" s="48"/>
    </row>
    <row r="82" spans="1:26" ht="22.5" customHeight="1">
      <c r="A82" s="137" t="s">
        <v>117</v>
      </c>
      <c r="B82" s="137" t="s">
        <v>17</v>
      </c>
      <c r="C82" s="138" t="s">
        <v>98</v>
      </c>
      <c r="D82" s="138"/>
      <c r="E82" s="138"/>
      <c r="F82" s="138"/>
      <c r="G82" s="138"/>
      <c r="H82" s="138"/>
      <c r="I82" s="138"/>
      <c r="J82" s="138"/>
      <c r="K82" s="125" t="s">
        <v>19</v>
      </c>
      <c r="L82" s="125"/>
      <c r="M82" s="125"/>
      <c r="N82" s="125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</row>
    <row r="83" spans="1:26">
      <c r="A83" s="137"/>
      <c r="B83" s="137"/>
      <c r="C83" s="138"/>
      <c r="D83" s="138"/>
      <c r="E83" s="138"/>
      <c r="F83" s="138"/>
      <c r="G83" s="138"/>
      <c r="H83" s="138"/>
      <c r="I83" s="138"/>
      <c r="J83" s="138"/>
      <c r="K83" s="37">
        <v>1</v>
      </c>
      <c r="L83" s="37">
        <v>2</v>
      </c>
      <c r="M83" s="38">
        <v>3</v>
      </c>
      <c r="N83" s="38">
        <v>4</v>
      </c>
      <c r="O83" s="133"/>
      <c r="P83" s="133"/>
      <c r="Q83" s="133"/>
      <c r="R83" s="133"/>
      <c r="S83" s="133"/>
      <c r="T83" s="133"/>
      <c r="U83" s="133"/>
      <c r="V83" s="133"/>
      <c r="W83" s="133"/>
      <c r="X83" s="133"/>
      <c r="Y83" s="133"/>
      <c r="Z83" s="133"/>
    </row>
    <row r="84" spans="1:26" ht="38.15" customHeight="1">
      <c r="A84" s="75" t="s">
        <v>118</v>
      </c>
      <c r="B84" s="39" t="s">
        <v>119</v>
      </c>
      <c r="C84" s="135" t="s">
        <v>120</v>
      </c>
      <c r="D84" s="135"/>
      <c r="E84" s="135"/>
      <c r="F84" s="135"/>
      <c r="G84" s="135"/>
      <c r="H84" s="135"/>
      <c r="I84" s="135"/>
      <c r="J84" s="135"/>
      <c r="K84" s="40"/>
      <c r="L84" s="49"/>
      <c r="M84" s="49"/>
      <c r="N84" s="49">
        <v>1</v>
      </c>
      <c r="O84" s="136"/>
      <c r="P84" s="136"/>
      <c r="Q84" s="136"/>
      <c r="R84" s="136"/>
      <c r="S84" s="136"/>
      <c r="T84" s="136"/>
      <c r="U84" s="136"/>
      <c r="V84" s="136"/>
      <c r="W84" s="136"/>
      <c r="X84" s="136"/>
      <c r="Y84" s="136"/>
      <c r="Z84" s="136"/>
    </row>
    <row r="85" spans="1:26" ht="22.4" customHeight="1">
      <c r="A85" s="118"/>
      <c r="B85" s="118" t="s">
        <v>31</v>
      </c>
      <c r="C85" s="118" t="s">
        <v>32</v>
      </c>
      <c r="D85" s="118"/>
      <c r="E85" s="118"/>
      <c r="F85" s="118"/>
      <c r="G85" s="118"/>
      <c r="H85" s="118"/>
      <c r="I85" s="118"/>
      <c r="J85" s="118"/>
      <c r="K85" s="118"/>
      <c r="L85" s="118"/>
      <c r="M85" s="118"/>
      <c r="N85" s="118"/>
      <c r="O85" s="124" t="s">
        <v>33</v>
      </c>
      <c r="P85" s="124" t="s">
        <v>142</v>
      </c>
      <c r="Q85" s="124" t="s">
        <v>150</v>
      </c>
      <c r="R85" s="124" t="s">
        <v>161</v>
      </c>
      <c r="S85" s="124" t="s">
        <v>162</v>
      </c>
      <c r="T85" s="124" t="s">
        <v>166</v>
      </c>
      <c r="U85" s="124" t="s">
        <v>168</v>
      </c>
      <c r="V85" s="124" t="s">
        <v>170</v>
      </c>
      <c r="W85" s="124" t="s">
        <v>177</v>
      </c>
      <c r="X85" s="124" t="s">
        <v>143</v>
      </c>
      <c r="Y85" s="118" t="s">
        <v>34</v>
      </c>
      <c r="Z85" s="118"/>
    </row>
    <row r="86" spans="1:26" ht="23.25" customHeight="1">
      <c r="A86" s="118"/>
      <c r="B86" s="118"/>
      <c r="C86" s="70" t="s">
        <v>35</v>
      </c>
      <c r="D86" s="70" t="s">
        <v>36</v>
      </c>
      <c r="E86" s="70" t="s">
        <v>37</v>
      </c>
      <c r="F86" s="70" t="s">
        <v>38</v>
      </c>
      <c r="G86" s="70" t="s">
        <v>37</v>
      </c>
      <c r="H86" s="70" t="s">
        <v>39</v>
      </c>
      <c r="I86" s="70" t="s">
        <v>39</v>
      </c>
      <c r="J86" s="70" t="s">
        <v>38</v>
      </c>
      <c r="K86" s="70" t="s">
        <v>40</v>
      </c>
      <c r="L86" s="70" t="s">
        <v>41</v>
      </c>
      <c r="M86" s="70" t="s">
        <v>42</v>
      </c>
      <c r="N86" s="70" t="s">
        <v>43</v>
      </c>
      <c r="O86" s="124"/>
      <c r="P86" s="124"/>
      <c r="Q86" s="124"/>
      <c r="R86" s="124"/>
      <c r="S86" s="124"/>
      <c r="T86" s="124"/>
      <c r="U86" s="124"/>
      <c r="V86" s="124"/>
      <c r="W86" s="124"/>
      <c r="X86" s="124"/>
      <c r="Y86" s="78" t="s">
        <v>44</v>
      </c>
      <c r="Z86" s="70" t="s">
        <v>45</v>
      </c>
    </row>
    <row r="87" spans="1:26" ht="31.5" customHeight="1">
      <c r="A87" s="73">
        <v>1</v>
      </c>
      <c r="B87" s="12" t="s">
        <v>121</v>
      </c>
      <c r="C87" s="45"/>
      <c r="D87" s="18"/>
      <c r="E87" s="18"/>
      <c r="F87" s="18"/>
      <c r="G87" s="93"/>
      <c r="H87" s="93"/>
      <c r="I87" s="93"/>
      <c r="J87" s="93"/>
      <c r="K87" s="93"/>
      <c r="L87" s="93"/>
      <c r="M87" s="94"/>
      <c r="N87" s="95"/>
      <c r="O87" s="11">
        <v>0</v>
      </c>
      <c r="P87" s="11"/>
      <c r="Q87" s="11"/>
      <c r="R87" s="11"/>
      <c r="S87" s="11"/>
      <c r="T87" s="11"/>
      <c r="U87" s="11"/>
      <c r="V87" s="11"/>
      <c r="W87" s="11"/>
      <c r="X87" s="11">
        <f>SUM(O87:W87)</f>
        <v>0</v>
      </c>
      <c r="Y87" s="73"/>
      <c r="Z87" s="73"/>
    </row>
    <row r="88" spans="1:26" ht="28.4" customHeight="1">
      <c r="A88" s="73">
        <v>2</v>
      </c>
      <c r="B88" s="12" t="s">
        <v>122</v>
      </c>
      <c r="C88" s="30"/>
      <c r="D88" s="96"/>
      <c r="E88" s="96"/>
      <c r="F88" s="96"/>
      <c r="G88" s="96"/>
      <c r="H88" s="96"/>
      <c r="I88" s="96"/>
      <c r="J88" s="96"/>
      <c r="K88" s="96"/>
      <c r="L88" s="93"/>
      <c r="M88" s="93"/>
      <c r="N88" s="73"/>
      <c r="O88" s="11">
        <v>6300</v>
      </c>
      <c r="P88" s="11"/>
      <c r="Q88" s="11"/>
      <c r="R88" s="11"/>
      <c r="S88" s="11"/>
      <c r="T88" s="11"/>
      <c r="U88" s="11"/>
      <c r="V88" s="11"/>
      <c r="W88" s="11"/>
      <c r="X88" s="11">
        <f t="shared" ref="X88:X100" si="6">SUM(O88:W88)</f>
        <v>6300</v>
      </c>
      <c r="Y88" s="30" t="s">
        <v>123</v>
      </c>
      <c r="Z88" s="71" t="s">
        <v>124</v>
      </c>
    </row>
    <row r="89" spans="1:26" ht="61.5" customHeight="1">
      <c r="A89" s="73">
        <v>3</v>
      </c>
      <c r="B89" s="12" t="s">
        <v>152</v>
      </c>
      <c r="C89" s="96"/>
      <c r="D89" s="97"/>
      <c r="E89" s="98"/>
      <c r="F89" s="98"/>
      <c r="G89" s="98"/>
      <c r="H89" s="98"/>
      <c r="I89" s="97"/>
      <c r="J89" s="97"/>
      <c r="K89" s="97"/>
      <c r="L89" s="97"/>
      <c r="M89" s="97"/>
      <c r="N89" s="99"/>
      <c r="O89" s="11">
        <v>1000</v>
      </c>
      <c r="P89" s="11"/>
      <c r="Q89" s="11">
        <v>400</v>
      </c>
      <c r="R89" s="11"/>
      <c r="S89" s="11"/>
      <c r="T89" s="11"/>
      <c r="U89" s="11"/>
      <c r="V89" s="11"/>
      <c r="W89" s="11"/>
      <c r="X89" s="11">
        <f t="shared" si="6"/>
        <v>1400</v>
      </c>
      <c r="Y89" s="30" t="s">
        <v>123</v>
      </c>
      <c r="Z89" s="71" t="s">
        <v>125</v>
      </c>
    </row>
    <row r="90" spans="1:26" ht="47" customHeight="1">
      <c r="A90" s="73">
        <v>4</v>
      </c>
      <c r="B90" s="84" t="s">
        <v>126</v>
      </c>
      <c r="C90" s="30"/>
      <c r="D90" s="96"/>
      <c r="E90" s="96"/>
      <c r="F90" s="96"/>
      <c r="G90" s="96"/>
      <c r="H90" s="18"/>
      <c r="I90" s="18"/>
      <c r="J90" s="18"/>
      <c r="K90" s="18"/>
      <c r="L90" s="18"/>
      <c r="M90" s="18"/>
      <c r="N90" s="45"/>
      <c r="O90" s="11">
        <v>400</v>
      </c>
      <c r="P90" s="11"/>
      <c r="Q90" s="11">
        <v>-400</v>
      </c>
      <c r="R90" s="11"/>
      <c r="S90" s="11"/>
      <c r="T90" s="11"/>
      <c r="U90" s="11"/>
      <c r="V90" s="11"/>
      <c r="W90" s="11"/>
      <c r="X90" s="11">
        <f t="shared" si="6"/>
        <v>0</v>
      </c>
      <c r="Y90" s="104" t="s">
        <v>127</v>
      </c>
      <c r="Z90" s="50" t="s">
        <v>149</v>
      </c>
    </row>
    <row r="91" spans="1:26" ht="27.25" customHeight="1">
      <c r="A91" s="73">
        <v>5</v>
      </c>
      <c r="B91" s="112" t="s">
        <v>172</v>
      </c>
      <c r="C91" s="30"/>
      <c r="D91" s="96"/>
      <c r="E91" s="96"/>
      <c r="F91" s="96"/>
      <c r="G91" s="96"/>
      <c r="H91" s="18"/>
      <c r="I91" s="18"/>
      <c r="J91" s="18"/>
      <c r="K91" s="18"/>
      <c r="L91" s="18"/>
      <c r="M91" s="18"/>
      <c r="N91" s="45"/>
      <c r="O91" s="11">
        <v>1000</v>
      </c>
      <c r="P91" s="11"/>
      <c r="Q91" s="11"/>
      <c r="R91" s="11"/>
      <c r="S91" s="11"/>
      <c r="T91" s="11"/>
      <c r="U91" s="11"/>
      <c r="V91" s="11"/>
      <c r="W91" s="11">
        <v>-1000</v>
      </c>
      <c r="X91" s="11">
        <f t="shared" si="6"/>
        <v>0</v>
      </c>
      <c r="Y91" s="104" t="s">
        <v>128</v>
      </c>
      <c r="Z91" s="50" t="s">
        <v>176</v>
      </c>
    </row>
    <row r="92" spans="1:26" ht="36" customHeight="1">
      <c r="A92" s="73">
        <v>6</v>
      </c>
      <c r="B92" s="84" t="s">
        <v>153</v>
      </c>
      <c r="C92" s="30"/>
      <c r="D92" s="96"/>
      <c r="E92" s="96"/>
      <c r="F92" s="96"/>
      <c r="G92" s="96"/>
      <c r="H92" s="18"/>
      <c r="I92" s="18"/>
      <c r="J92" s="18"/>
      <c r="K92" s="18"/>
      <c r="L92" s="18"/>
      <c r="M92" s="18"/>
      <c r="N92" s="45"/>
      <c r="O92" s="11">
        <v>2760</v>
      </c>
      <c r="P92" s="64"/>
      <c r="Q92" s="11">
        <v>-1760</v>
      </c>
      <c r="R92" s="11"/>
      <c r="S92" s="11"/>
      <c r="T92" s="11"/>
      <c r="U92" s="11"/>
      <c r="V92" s="11"/>
      <c r="W92" s="11"/>
      <c r="X92" s="11">
        <f t="shared" si="6"/>
        <v>1000</v>
      </c>
      <c r="Y92" s="104" t="s">
        <v>123</v>
      </c>
      <c r="Z92" s="12" t="s">
        <v>125</v>
      </c>
    </row>
    <row r="93" spans="1:26" ht="41.5" customHeight="1">
      <c r="A93" s="73">
        <v>7</v>
      </c>
      <c r="B93" s="12" t="s">
        <v>129</v>
      </c>
      <c r="C93" s="100"/>
      <c r="D93" s="96"/>
      <c r="E93" s="96"/>
      <c r="F93" s="97"/>
      <c r="G93" s="97"/>
      <c r="H93" s="85"/>
      <c r="I93" s="85"/>
      <c r="J93" s="66"/>
      <c r="K93" s="66"/>
      <c r="L93" s="66"/>
      <c r="M93" s="66"/>
      <c r="N93" s="45"/>
      <c r="O93" s="11">
        <v>6300</v>
      </c>
      <c r="P93" s="11"/>
      <c r="Q93" s="11">
        <v>-6300</v>
      </c>
      <c r="R93" s="11"/>
      <c r="S93" s="11"/>
      <c r="T93" s="11"/>
      <c r="U93" s="11"/>
      <c r="V93" s="11"/>
      <c r="W93" s="11"/>
      <c r="X93" s="11">
        <f t="shared" si="6"/>
        <v>0</v>
      </c>
      <c r="Y93" s="104" t="s">
        <v>123</v>
      </c>
      <c r="Z93" s="50" t="s">
        <v>125</v>
      </c>
    </row>
    <row r="94" spans="1:26" ht="24" customHeight="1">
      <c r="A94" s="115">
        <v>8</v>
      </c>
      <c r="B94" s="143" t="s">
        <v>154</v>
      </c>
      <c r="C94" s="100"/>
      <c r="D94" s="106"/>
      <c r="E94" s="96"/>
      <c r="F94" s="97"/>
      <c r="G94" s="97"/>
      <c r="H94" s="85"/>
      <c r="I94" s="85"/>
      <c r="J94" s="66"/>
      <c r="K94" s="66"/>
      <c r="L94" s="66"/>
      <c r="M94" s="66"/>
      <c r="N94" s="66"/>
      <c r="O94" s="11"/>
      <c r="P94" s="11"/>
      <c r="Q94" s="107">
        <v>190</v>
      </c>
      <c r="R94" s="107"/>
      <c r="S94" s="107"/>
      <c r="T94" s="107"/>
      <c r="U94" s="107"/>
      <c r="V94" s="107"/>
      <c r="W94" s="107"/>
      <c r="X94" s="11">
        <f t="shared" si="6"/>
        <v>190</v>
      </c>
      <c r="Y94" s="104" t="s">
        <v>123</v>
      </c>
      <c r="Z94" s="17" t="s">
        <v>125</v>
      </c>
    </row>
    <row r="95" spans="1:26" ht="24" customHeight="1">
      <c r="A95" s="116"/>
      <c r="B95" s="143"/>
      <c r="C95" s="100"/>
      <c r="D95" s="106"/>
      <c r="E95" s="96"/>
      <c r="F95" s="97"/>
      <c r="G95" s="97"/>
      <c r="H95" s="85"/>
      <c r="I95" s="85"/>
      <c r="J95" s="66"/>
      <c r="K95" s="66"/>
      <c r="L95" s="66"/>
      <c r="M95" s="66"/>
      <c r="N95" s="66"/>
      <c r="O95" s="11"/>
      <c r="P95" s="11"/>
      <c r="Q95" s="107">
        <v>100</v>
      </c>
      <c r="R95" s="107"/>
      <c r="S95" s="107"/>
      <c r="T95" s="107"/>
      <c r="U95" s="107"/>
      <c r="V95" s="107"/>
      <c r="W95" s="107"/>
      <c r="X95" s="11">
        <f t="shared" si="6"/>
        <v>100</v>
      </c>
      <c r="Y95" s="104" t="s">
        <v>156</v>
      </c>
      <c r="Z95" s="110" t="s">
        <v>157</v>
      </c>
    </row>
    <row r="96" spans="1:26" ht="24" customHeight="1">
      <c r="A96" s="116"/>
      <c r="B96" s="143"/>
      <c r="C96" s="100"/>
      <c r="D96" s="106"/>
      <c r="E96" s="96"/>
      <c r="F96" s="97"/>
      <c r="G96" s="97"/>
      <c r="H96" s="85"/>
      <c r="I96" s="85"/>
      <c r="J96" s="66"/>
      <c r="K96" s="66"/>
      <c r="L96" s="66"/>
      <c r="M96" s="66"/>
      <c r="N96" s="66"/>
      <c r="O96" s="11"/>
      <c r="P96" s="11"/>
      <c r="Q96" s="108">
        <v>15086</v>
      </c>
      <c r="R96" s="108"/>
      <c r="S96" s="108"/>
      <c r="T96" s="108"/>
      <c r="U96" s="108"/>
      <c r="V96" s="108"/>
      <c r="W96" s="108"/>
      <c r="X96" s="11">
        <f t="shared" si="6"/>
        <v>15086</v>
      </c>
      <c r="Y96" s="104" t="s">
        <v>158</v>
      </c>
      <c r="Z96" s="110" t="s">
        <v>157</v>
      </c>
    </row>
    <row r="97" spans="1:26" ht="24" customHeight="1">
      <c r="A97" s="116"/>
      <c r="B97" s="143"/>
      <c r="C97" s="100"/>
      <c r="D97" s="106"/>
      <c r="E97" s="96"/>
      <c r="F97" s="97"/>
      <c r="G97" s="97"/>
      <c r="H97" s="85"/>
      <c r="I97" s="85"/>
      <c r="J97" s="66"/>
      <c r="K97" s="66"/>
      <c r="L97" s="66"/>
      <c r="M97" s="66"/>
      <c r="N97" s="66"/>
      <c r="O97" s="11"/>
      <c r="P97" s="11"/>
      <c r="Q97" s="108">
        <v>500</v>
      </c>
      <c r="R97" s="108"/>
      <c r="S97" s="108"/>
      <c r="T97" s="108"/>
      <c r="U97" s="108"/>
      <c r="V97" s="108"/>
      <c r="W97" s="108">
        <v>-500</v>
      </c>
      <c r="X97" s="11">
        <f t="shared" si="6"/>
        <v>0</v>
      </c>
      <c r="Y97" s="104" t="s">
        <v>128</v>
      </c>
      <c r="Z97" s="110" t="s">
        <v>176</v>
      </c>
    </row>
    <row r="98" spans="1:26" ht="24" customHeight="1">
      <c r="A98" s="116"/>
      <c r="B98" s="143"/>
      <c r="C98" s="100"/>
      <c r="D98" s="106"/>
      <c r="E98" s="96"/>
      <c r="F98" s="97"/>
      <c r="G98" s="97"/>
      <c r="H98" s="85"/>
      <c r="I98" s="85"/>
      <c r="J98" s="66"/>
      <c r="K98" s="66"/>
      <c r="L98" s="66"/>
      <c r="M98" s="66"/>
      <c r="N98" s="66"/>
      <c r="O98" s="11"/>
      <c r="P98" s="11"/>
      <c r="Q98" s="108">
        <v>1129</v>
      </c>
      <c r="R98" s="108"/>
      <c r="S98" s="108"/>
      <c r="T98" s="108"/>
      <c r="U98" s="108"/>
      <c r="V98" s="108"/>
      <c r="W98" s="108"/>
      <c r="X98" s="11">
        <f t="shared" si="6"/>
        <v>1129</v>
      </c>
      <c r="Y98" s="104" t="s">
        <v>159</v>
      </c>
      <c r="Z98" s="110" t="s">
        <v>160</v>
      </c>
    </row>
    <row r="99" spans="1:26" ht="38" customHeight="1">
      <c r="A99" s="117"/>
      <c r="B99" s="144"/>
      <c r="C99" s="100"/>
      <c r="D99" s="106"/>
      <c r="E99" s="96"/>
      <c r="F99" s="97"/>
      <c r="G99" s="97"/>
      <c r="H99" s="85"/>
      <c r="I99" s="85"/>
      <c r="J99" s="66"/>
      <c r="K99" s="66"/>
      <c r="L99" s="66"/>
      <c r="M99" s="66"/>
      <c r="N99" s="66"/>
      <c r="O99" s="11"/>
      <c r="P99" s="11"/>
      <c r="Q99" s="107">
        <v>400</v>
      </c>
      <c r="R99" s="107"/>
      <c r="S99" s="107"/>
      <c r="T99" s="107"/>
      <c r="U99" s="107"/>
      <c r="V99" s="107"/>
      <c r="W99" s="107"/>
      <c r="X99" s="11">
        <f t="shared" si="6"/>
        <v>400</v>
      </c>
      <c r="Y99" s="104" t="s">
        <v>127</v>
      </c>
      <c r="Z99" s="17" t="s">
        <v>149</v>
      </c>
    </row>
    <row r="100" spans="1:26" ht="24" customHeight="1">
      <c r="A100" s="73">
        <v>9</v>
      </c>
      <c r="B100" s="109" t="s">
        <v>155</v>
      </c>
      <c r="C100" s="100"/>
      <c r="D100" s="96"/>
      <c r="E100" s="96"/>
      <c r="F100" s="97"/>
      <c r="G100" s="97"/>
      <c r="H100" s="85"/>
      <c r="I100" s="85"/>
      <c r="J100" s="66"/>
      <c r="K100" s="66"/>
      <c r="L100" s="66"/>
      <c r="M100" s="66"/>
      <c r="N100" s="66"/>
      <c r="O100" s="11"/>
      <c r="P100" s="11"/>
      <c r="Q100" s="11">
        <v>800</v>
      </c>
      <c r="R100" s="11"/>
      <c r="S100" s="11"/>
      <c r="T100" s="11"/>
      <c r="U100" s="11"/>
      <c r="V100" s="11"/>
      <c r="W100" s="11"/>
      <c r="X100" s="11">
        <f t="shared" si="6"/>
        <v>800</v>
      </c>
      <c r="Y100" s="104" t="s">
        <v>158</v>
      </c>
      <c r="Z100" s="110" t="s">
        <v>157</v>
      </c>
    </row>
    <row r="101" spans="1:26" ht="18.75" customHeight="1">
      <c r="A101" s="80"/>
      <c r="B101" s="81" t="s">
        <v>130</v>
      </c>
      <c r="C101" s="141"/>
      <c r="D101" s="141"/>
      <c r="E101" s="141"/>
      <c r="F101" s="141"/>
      <c r="G101" s="141"/>
      <c r="H101" s="141"/>
      <c r="I101" s="141"/>
      <c r="J101" s="141"/>
      <c r="K101" s="141"/>
      <c r="L101" s="141"/>
      <c r="M101" s="141"/>
      <c r="N101" s="141"/>
      <c r="O101" s="83">
        <f>SUM(O87:O100)</f>
        <v>17760</v>
      </c>
      <c r="P101" s="83">
        <f>SUM(P87:P100)</f>
        <v>0</v>
      </c>
      <c r="Q101" s="83">
        <f t="shared" ref="Q101:R101" si="7">SUM(Q87:Q100)</f>
        <v>10145</v>
      </c>
      <c r="R101" s="83">
        <f t="shared" si="7"/>
        <v>0</v>
      </c>
      <c r="S101" s="83">
        <f t="shared" ref="S101:X101" si="8">SUM(S87:S100)</f>
        <v>0</v>
      </c>
      <c r="T101" s="83">
        <f t="shared" si="8"/>
        <v>0</v>
      </c>
      <c r="U101" s="83">
        <f t="shared" si="8"/>
        <v>0</v>
      </c>
      <c r="V101" s="83">
        <f t="shared" si="8"/>
        <v>0</v>
      </c>
      <c r="W101" s="83">
        <f t="shared" si="8"/>
        <v>-1500</v>
      </c>
      <c r="X101" s="83">
        <f t="shared" si="8"/>
        <v>26405</v>
      </c>
      <c r="Y101" s="86"/>
      <c r="Z101" s="87"/>
    </row>
    <row r="102" spans="1:26">
      <c r="A102" s="51"/>
      <c r="B102" s="51"/>
      <c r="C102" s="91"/>
      <c r="D102" s="91"/>
      <c r="E102" s="91"/>
      <c r="F102" s="91"/>
      <c r="G102" s="91"/>
      <c r="H102" s="91"/>
      <c r="I102" s="91"/>
      <c r="J102" s="91"/>
      <c r="K102" s="91"/>
      <c r="L102" s="91"/>
      <c r="M102" s="91"/>
      <c r="N102" s="91"/>
      <c r="O102" s="92"/>
      <c r="P102" s="92"/>
      <c r="Q102" s="92"/>
      <c r="R102" s="92"/>
      <c r="S102" s="92"/>
      <c r="T102" s="92"/>
      <c r="U102" s="92"/>
      <c r="V102" s="92"/>
      <c r="W102" s="92"/>
      <c r="X102" s="92"/>
      <c r="Y102" s="47"/>
      <c r="Z102" s="48"/>
    </row>
    <row r="103" spans="1:26" ht="18.75" customHeight="1">
      <c r="A103" s="80"/>
      <c r="B103" s="142" t="s">
        <v>131</v>
      </c>
      <c r="C103" s="142"/>
      <c r="D103" s="142"/>
      <c r="E103" s="142"/>
      <c r="F103" s="142"/>
      <c r="G103" s="142"/>
      <c r="H103" s="142"/>
      <c r="I103" s="142"/>
      <c r="J103" s="142"/>
      <c r="K103" s="142"/>
      <c r="L103" s="142"/>
      <c r="M103" s="142"/>
      <c r="N103" s="142"/>
      <c r="O103" s="83">
        <f>O63+O80+O101</f>
        <v>250000</v>
      </c>
      <c r="P103" s="83">
        <f>P63+P80+P101</f>
        <v>0</v>
      </c>
      <c r="Q103" s="83">
        <f t="shared" ref="Q103:R103" si="9">Q63+Q80+Q101</f>
        <v>0</v>
      </c>
      <c r="R103" s="83">
        <f t="shared" si="9"/>
        <v>0</v>
      </c>
      <c r="S103" s="83">
        <f t="shared" ref="S103:X103" si="10">S63+S80+S101</f>
        <v>0</v>
      </c>
      <c r="T103" s="83">
        <f t="shared" si="10"/>
        <v>10000</v>
      </c>
      <c r="U103" s="83">
        <f t="shared" si="10"/>
        <v>0</v>
      </c>
      <c r="V103" s="83">
        <f t="shared" si="10"/>
        <v>0</v>
      </c>
      <c r="W103" s="83">
        <f t="shared" si="10"/>
        <v>-168000</v>
      </c>
      <c r="X103" s="83">
        <f t="shared" si="10"/>
        <v>92000</v>
      </c>
      <c r="Y103" s="86"/>
      <c r="Z103" s="87"/>
    </row>
  </sheetData>
  <mergeCells count="95">
    <mergeCell ref="U70:U71"/>
    <mergeCell ref="U85:U86"/>
    <mergeCell ref="O70:O71"/>
    <mergeCell ref="Y70:Z70"/>
    <mergeCell ref="W70:W71"/>
    <mergeCell ref="X70:X71"/>
    <mergeCell ref="P70:P71"/>
    <mergeCell ref="T70:T71"/>
    <mergeCell ref="Q70:Q71"/>
    <mergeCell ref="R70:R71"/>
    <mergeCell ref="S70:S71"/>
    <mergeCell ref="V70:V71"/>
    <mergeCell ref="C101:N101"/>
    <mergeCell ref="B103:N103"/>
    <mergeCell ref="O82:Z83"/>
    <mergeCell ref="C84:J84"/>
    <mergeCell ref="O84:Z84"/>
    <mergeCell ref="P85:P86"/>
    <mergeCell ref="B94:B99"/>
    <mergeCell ref="A85:A86"/>
    <mergeCell ref="B85:B86"/>
    <mergeCell ref="C85:N85"/>
    <mergeCell ref="O85:O86"/>
    <mergeCell ref="Y85:Z85"/>
    <mergeCell ref="W85:W86"/>
    <mergeCell ref="X85:X86"/>
    <mergeCell ref="S85:S86"/>
    <mergeCell ref="T85:T86"/>
    <mergeCell ref="Q85:Q86"/>
    <mergeCell ref="R85:R86"/>
    <mergeCell ref="V85:V86"/>
    <mergeCell ref="A82:A83"/>
    <mergeCell ref="B82:B83"/>
    <mergeCell ref="C82:J83"/>
    <mergeCell ref="K82:N82"/>
    <mergeCell ref="A70:A71"/>
    <mergeCell ref="B70:B71"/>
    <mergeCell ref="C70:N70"/>
    <mergeCell ref="C80:N80"/>
    <mergeCell ref="K65:N65"/>
    <mergeCell ref="O65:Z66"/>
    <mergeCell ref="A67:A69"/>
    <mergeCell ref="C67:J67"/>
    <mergeCell ref="O67:Z67"/>
    <mergeCell ref="C68:J68"/>
    <mergeCell ref="O68:Z68"/>
    <mergeCell ref="C69:J69"/>
    <mergeCell ref="O69:Z69"/>
    <mergeCell ref="A65:A66"/>
    <mergeCell ref="B65:B66"/>
    <mergeCell ref="C65:J66"/>
    <mergeCell ref="X19:X20"/>
    <mergeCell ref="B47:B52"/>
    <mergeCell ref="A47:A52"/>
    <mergeCell ref="A19:A20"/>
    <mergeCell ref="B19:B20"/>
    <mergeCell ref="C19:N19"/>
    <mergeCell ref="U19:U20"/>
    <mergeCell ref="P19:P20"/>
    <mergeCell ref="T19:T20"/>
    <mergeCell ref="Q19:Q20"/>
    <mergeCell ref="R19:R20"/>
    <mergeCell ref="S19:S20"/>
    <mergeCell ref="K12:N12"/>
    <mergeCell ref="O12:Z13"/>
    <mergeCell ref="O19:O20"/>
    <mergeCell ref="Y19:Z19"/>
    <mergeCell ref="A14:A18"/>
    <mergeCell ref="C14:J14"/>
    <mergeCell ref="O14:Z14"/>
    <mergeCell ref="C15:J15"/>
    <mergeCell ref="O15:Z15"/>
    <mergeCell ref="C16:J16"/>
    <mergeCell ref="O16:Z16"/>
    <mergeCell ref="C17:J17"/>
    <mergeCell ref="O17:Z17"/>
    <mergeCell ref="C18:J18"/>
    <mergeCell ref="O18:Z18"/>
    <mergeCell ref="W19:W20"/>
    <mergeCell ref="A94:A99"/>
    <mergeCell ref="C1:Z1"/>
    <mergeCell ref="C2:J2"/>
    <mergeCell ref="K2:Z2"/>
    <mergeCell ref="C3:J3"/>
    <mergeCell ref="K3:Z3"/>
    <mergeCell ref="B5:Z5"/>
    <mergeCell ref="B6:Z6"/>
    <mergeCell ref="B7:Z7"/>
    <mergeCell ref="B8:Z8"/>
    <mergeCell ref="B9:Z9"/>
    <mergeCell ref="B10:Z10"/>
    <mergeCell ref="A12:A13"/>
    <mergeCell ref="B12:B13"/>
    <mergeCell ref="C12:J13"/>
    <mergeCell ref="V19:V20"/>
  </mergeCells>
  <printOptions horizontalCentered="1"/>
  <pageMargins left="0.70866141732283472" right="0.51181102362204722" top="0.78740157480314965" bottom="0.59055118110236227" header="0.51181102362204722" footer="0.51181102362204722"/>
  <pageSetup paperSize="9" scale="59" fitToHeight="0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8:O25"/>
  <sheetViews>
    <sheetView topLeftCell="D1" zoomScale="90" zoomScaleNormal="90" workbookViewId="0">
      <selection activeCell="P10" sqref="P10"/>
    </sheetView>
  </sheetViews>
  <sheetFormatPr baseColWidth="10" defaultColWidth="11.453125" defaultRowHeight="14.5"/>
  <cols>
    <col min="1" max="1" width="11.1796875" customWidth="1"/>
    <col min="2" max="2" width="34.7265625" customWidth="1"/>
    <col min="3" max="12" width="15.6328125" customWidth="1"/>
    <col min="13" max="13" width="10.36328125" hidden="1" customWidth="1"/>
    <col min="14" max="14" width="7" hidden="1" customWidth="1"/>
  </cols>
  <sheetData>
    <row r="8" spans="1:15" s="52" customForma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</row>
    <row r="9" spans="1:15" s="53" customFormat="1" ht="27" customHeight="1">
      <c r="A9" s="145" t="s">
        <v>174</v>
      </c>
      <c r="B9" s="145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/>
    </row>
    <row r="10" spans="1:15" ht="52">
      <c r="A10" s="54" t="s">
        <v>132</v>
      </c>
      <c r="B10" s="54" t="s">
        <v>144</v>
      </c>
      <c r="C10" s="55" t="s">
        <v>33</v>
      </c>
      <c r="D10" s="55" t="s">
        <v>145</v>
      </c>
      <c r="E10" s="55" t="s">
        <v>151</v>
      </c>
      <c r="F10" s="55" t="s">
        <v>163</v>
      </c>
      <c r="G10" s="55" t="s">
        <v>164</v>
      </c>
      <c r="H10" s="55" t="s">
        <v>165</v>
      </c>
      <c r="I10" s="55" t="s">
        <v>169</v>
      </c>
      <c r="J10" s="55" t="s">
        <v>173</v>
      </c>
      <c r="K10" s="55" t="s">
        <v>178</v>
      </c>
      <c r="L10" s="55" t="s">
        <v>146</v>
      </c>
      <c r="M10" s="56" t="s">
        <v>133</v>
      </c>
      <c r="N10" s="56" t="s">
        <v>134</v>
      </c>
      <c r="O10" s="52"/>
    </row>
    <row r="11" spans="1:15" ht="50.25" customHeight="1">
      <c r="A11" s="57">
        <v>1</v>
      </c>
      <c r="B11" s="58" t="s">
        <v>13</v>
      </c>
      <c r="C11" s="59">
        <f>Posicionamiento!O103</f>
        <v>250000</v>
      </c>
      <c r="D11" s="59">
        <f>Posicionamiento!P103</f>
        <v>0</v>
      </c>
      <c r="E11" s="59">
        <f>Posicionamiento!Q103</f>
        <v>0</v>
      </c>
      <c r="F11" s="59">
        <f>Posicionamiento!R103</f>
        <v>0</v>
      </c>
      <c r="G11" s="59">
        <f>Posicionamiento!S103</f>
        <v>0</v>
      </c>
      <c r="H11" s="59">
        <f>Posicionamiento!T103</f>
        <v>10000</v>
      </c>
      <c r="I11" s="59">
        <f>Posicionamiento!U103</f>
        <v>0</v>
      </c>
      <c r="J11" s="59">
        <f>Posicionamiento!V103</f>
        <v>0</v>
      </c>
      <c r="K11" s="59">
        <f>Posicionamiento!W103</f>
        <v>-168000</v>
      </c>
      <c r="L11" s="59">
        <f>Posicionamiento!X103</f>
        <v>92000</v>
      </c>
      <c r="M11" s="105"/>
      <c r="N11" s="59"/>
      <c r="O11" s="53"/>
    </row>
    <row r="12" spans="1:15" ht="32.25" customHeight="1">
      <c r="A12" s="60"/>
      <c r="B12" s="61" t="s">
        <v>135</v>
      </c>
      <c r="C12" s="62">
        <f>SUM(C11:C11)</f>
        <v>250000</v>
      </c>
      <c r="D12" s="62">
        <f t="shared" ref="D12:L12" si="0">SUM(D11:D11)</f>
        <v>0</v>
      </c>
      <c r="E12" s="62">
        <f t="shared" si="0"/>
        <v>0</v>
      </c>
      <c r="F12" s="62">
        <f t="shared" si="0"/>
        <v>0</v>
      </c>
      <c r="G12" s="62">
        <f t="shared" ref="G12:K12" si="1">SUM(G11:G11)</f>
        <v>0</v>
      </c>
      <c r="H12" s="62">
        <f t="shared" si="1"/>
        <v>10000</v>
      </c>
      <c r="I12" s="62">
        <f t="shared" si="1"/>
        <v>0</v>
      </c>
      <c r="J12" s="62">
        <f t="shared" si="1"/>
        <v>0</v>
      </c>
      <c r="K12" s="62">
        <f t="shared" si="1"/>
        <v>-168000</v>
      </c>
      <c r="L12" s="62">
        <f t="shared" si="0"/>
        <v>92000</v>
      </c>
      <c r="M12" s="62">
        <f>SUM(M11:M11)</f>
        <v>0</v>
      </c>
      <c r="N12" s="62">
        <f>SUM(N11:N11)</f>
        <v>0</v>
      </c>
    </row>
    <row r="25" spans="15:15">
      <c r="O25" s="63"/>
    </row>
  </sheetData>
  <mergeCells count="1">
    <mergeCell ref="A9:N9"/>
  </mergeCells>
  <printOptions horizontalCentered="1"/>
  <pageMargins left="0.70069444444444495" right="0.70069444444444495" top="0.75138888888888899" bottom="0.75138888888888899" header="0.511811023622047" footer="0.511811023622047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Posicionamiento</vt:lpstr>
      <vt:lpstr>Resumen</vt:lpstr>
      <vt:lpstr>Posicionamiento!Títulos_a_imprimir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Lucía Elizabeth Cevallos</cp:lastModifiedBy>
  <cp:revision>82</cp:revision>
  <cp:lastPrinted>2025-05-22T20:45:52Z</cp:lastPrinted>
  <dcterms:created xsi:type="dcterms:W3CDTF">2012-07-30T13:26:00Z</dcterms:created>
  <dcterms:modified xsi:type="dcterms:W3CDTF">2026-02-23T15:40:44Z</dcterms:modified>
  <dc:language>es-EC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0F62885CC11E43D3B3F02FC80DBC7314</vt:lpwstr>
  </property>
  <property fmtid="{D5CDD505-2E9C-101B-9397-08002B2CF9AE}" pid="3" name="KSOProductBuildVer">
    <vt:lpwstr>3082-11.2.0.11440</vt:lpwstr>
  </property>
</Properties>
</file>